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200" windowHeight="7920" activeTab="1"/>
  </bookViews>
  <sheets>
    <sheet name="Feuil1" sheetId="2" r:id="rId1"/>
    <sheet name="Feuil2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/>
  <c r="H18"/>
  <c r="I18"/>
  <c r="J18"/>
  <c r="K18"/>
  <c r="L18"/>
  <c r="M18"/>
  <c r="N18"/>
  <c r="G19"/>
  <c r="H19"/>
  <c r="I19"/>
  <c r="J19"/>
  <c r="K19"/>
  <c r="L19"/>
  <c r="M19"/>
  <c r="N19"/>
  <c r="G20"/>
  <c r="H20"/>
  <c r="I20"/>
  <c r="J20"/>
  <c r="K20"/>
  <c r="L20"/>
  <c r="M20"/>
  <c r="N20"/>
  <c r="G21"/>
  <c r="H21"/>
  <c r="I21"/>
  <c r="J21"/>
  <c r="K21"/>
  <c r="L21"/>
  <c r="M21"/>
  <c r="N21"/>
  <c r="G22"/>
  <c r="H22"/>
  <c r="I22"/>
  <c r="J22"/>
  <c r="K22"/>
  <c r="L22"/>
  <c r="M22"/>
  <c r="N22"/>
  <c r="H17"/>
  <c r="I17"/>
  <c r="J17"/>
  <c r="K17"/>
  <c r="L17"/>
  <c r="M17"/>
  <c r="N17"/>
  <c r="G17"/>
  <c r="F18"/>
  <c r="F19"/>
  <c r="F20"/>
  <c r="F21"/>
  <c r="F22"/>
  <c r="F17"/>
  <c r="G5" i="2"/>
  <c r="E5"/>
  <c r="F5"/>
  <c r="D5"/>
  <c r="D6" l="1"/>
  <c r="E6"/>
  <c r="F6"/>
  <c r="G6"/>
  <c r="H6"/>
  <c r="I6"/>
  <c r="J6"/>
  <c r="K6"/>
  <c r="D7"/>
  <c r="E7"/>
  <c r="F7"/>
  <c r="G7"/>
  <c r="H7"/>
  <c r="I7"/>
  <c r="J7"/>
  <c r="K7"/>
  <c r="D8"/>
  <c r="E8"/>
  <c r="F8"/>
  <c r="G8"/>
  <c r="H8"/>
  <c r="I8"/>
  <c r="J8"/>
  <c r="K8"/>
  <c r="D9"/>
  <c r="E9"/>
  <c r="F9"/>
  <c r="G9"/>
  <c r="H9"/>
  <c r="I9"/>
  <c r="J9"/>
  <c r="K9"/>
  <c r="H5"/>
  <c r="I5"/>
  <c r="J5"/>
  <c r="K5"/>
</calcChain>
</file>

<file path=xl/sharedStrings.xml><?xml version="1.0" encoding="utf-8"?>
<sst xmlns="http://schemas.openxmlformats.org/spreadsheetml/2006/main" count="63" uniqueCount="22">
  <si>
    <t>Volume</t>
  </si>
  <si>
    <t>Coupe</t>
  </si>
  <si>
    <t>Parcelle</t>
  </si>
  <si>
    <t>Surface</t>
  </si>
  <si>
    <t>Essence</t>
  </si>
  <si>
    <t>Fertilité</t>
  </si>
  <si>
    <t>% de croissance</t>
  </si>
  <si>
    <t>Qualité</t>
  </si>
  <si>
    <t>Douglas</t>
  </si>
  <si>
    <t>I</t>
  </si>
  <si>
    <t>Mélèze</t>
  </si>
  <si>
    <t>Epicéa</t>
  </si>
  <si>
    <t>Epicéa de Sitka</t>
  </si>
  <si>
    <t>Feuillus</t>
  </si>
  <si>
    <t xml:space="preserve">Résineux </t>
  </si>
  <si>
    <t>Résineux</t>
  </si>
  <si>
    <t>N° de parcelle</t>
  </si>
  <si>
    <t xml:space="preserve">Surface </t>
  </si>
  <si>
    <t>Valeur</t>
  </si>
  <si>
    <t>Type de bois</t>
  </si>
  <si>
    <t>j'ai changé pour tester</t>
  </si>
  <si>
    <t>formule a part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</si>
</sst>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6</xdr:row>
      <xdr:rowOff>95250</xdr:rowOff>
    </xdr:from>
    <xdr:to>
      <xdr:col>4</xdr:col>
      <xdr:colOff>177800</xdr:colOff>
      <xdr:row>16</xdr:row>
      <xdr:rowOff>76200</xdr:rowOff>
    </xdr:to>
    <xdr:cxnSp macro="">
      <xdr:nvCxnSpPr>
        <xdr:cNvPr id="3" name="Connecteur droit avec flèche 2"/>
        <xdr:cNvCxnSpPr/>
      </xdr:nvCxnSpPr>
      <xdr:spPr>
        <a:xfrm rot="16200000" flipV="1">
          <a:off x="968375" y="1527175"/>
          <a:ext cx="1822450" cy="1168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565150</xdr:colOff>
      <xdr:row>12</xdr:row>
      <xdr:rowOff>12700</xdr:rowOff>
    </xdr:from>
    <xdr:to>
      <xdr:col>6</xdr:col>
      <xdr:colOff>6350</xdr:colOff>
      <xdr:row>14</xdr:row>
      <xdr:rowOff>6350</xdr:rowOff>
    </xdr:to>
    <xdr:cxnSp macro="">
      <xdr:nvCxnSpPr>
        <xdr:cNvPr id="5" name="Connecteur droit avec flèche 4"/>
        <xdr:cNvCxnSpPr/>
      </xdr:nvCxnSpPr>
      <xdr:spPr>
        <a:xfrm>
          <a:off x="3613150" y="2222500"/>
          <a:ext cx="4191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K10"/>
  <sheetViews>
    <sheetView workbookViewId="0">
      <selection activeCell="D5" sqref="D5"/>
    </sheetView>
  </sheetViews>
  <sheetFormatPr baseColWidth="10" defaultRowHeight="14.5"/>
  <sheetData>
    <row r="2" spans="2:11">
      <c r="D2">
        <v>2017</v>
      </c>
      <c r="E2">
        <v>2017</v>
      </c>
      <c r="F2">
        <v>2017</v>
      </c>
      <c r="G2">
        <v>2017</v>
      </c>
      <c r="H2">
        <v>2018</v>
      </c>
      <c r="I2">
        <v>2018</v>
      </c>
      <c r="J2">
        <v>2018</v>
      </c>
      <c r="K2">
        <v>2018</v>
      </c>
    </row>
    <row r="3" spans="2:11">
      <c r="D3" t="s">
        <v>13</v>
      </c>
      <c r="E3" t="s">
        <v>13</v>
      </c>
      <c r="F3" t="s">
        <v>14</v>
      </c>
      <c r="G3" t="s">
        <v>15</v>
      </c>
      <c r="H3" t="s">
        <v>13</v>
      </c>
      <c r="I3" t="s">
        <v>13</v>
      </c>
      <c r="J3" t="s">
        <v>14</v>
      </c>
      <c r="K3" t="s">
        <v>15</v>
      </c>
    </row>
    <row r="4" spans="2:11">
      <c r="B4" t="s">
        <v>16</v>
      </c>
      <c r="C4" t="s">
        <v>17</v>
      </c>
      <c r="D4" t="s">
        <v>0</v>
      </c>
      <c r="E4" t="s">
        <v>18</v>
      </c>
      <c r="F4" t="s">
        <v>0</v>
      </c>
      <c r="G4" t="s">
        <v>18</v>
      </c>
      <c r="H4" t="s">
        <v>0</v>
      </c>
      <c r="I4" t="s">
        <v>18</v>
      </c>
      <c r="J4" t="s">
        <v>0</v>
      </c>
      <c r="K4" t="s">
        <v>18</v>
      </c>
    </row>
    <row r="5" spans="2:11">
      <c r="B5">
        <v>1</v>
      </c>
      <c r="C5">
        <v>4</v>
      </c>
      <c r="D5" s="1" t="e">
        <f>SUMPRODUCT(($B5=Feuil2!$B$5:$B$8)*(Feuil1!D$4=Feuil2!$H$3:$M$3)*(Feuil1!D$3=Feuil2!$N$5:$N$8)*(Feuil1!D$2=Feuil2!$H$3:$M$3)*(Feuil2!$H$5:$N$8))</f>
        <v>#N/A</v>
      </c>
      <c r="E5" s="1" t="e">
        <f>SUMPRODUCT(($B5=Feuil2!$B$5:$B$8)*(Feuil1!E$4=Feuil2!$H$3:$M$3)*(Feuil1!E$3=Feuil2!$N$5:$N$8)*(Feuil1!E$2=Feuil2!$H$3:$M$3)*(Feuil2!$H$5:$N$8))</f>
        <v>#N/A</v>
      </c>
      <c r="F5" s="1" t="e">
        <f>SUMPRODUCT(($B5=Feuil2!$B$5:$B$8)*(Feuil1!F$4=Feuil2!$H$3:$M$3)*(Feuil1!F$3=Feuil2!$N$5:$N$8)*(Feuil1!F$2=Feuil2!$H$3:$M$3)*(Feuil2!$H$5:$N$8))</f>
        <v>#N/A</v>
      </c>
      <c r="G5" s="1" t="e">
        <f>SUMPRODUCT(($B5=Feuil2!$B$5:$B$8)*(Feuil1!G$3=Feuil2!$H$3:$M$3)*(Feuil1!G$3=Feuil2!$N$5:$N$8)*(Feuil1!G$2=Feuil2!$H$3:$M$3)*(Feuil2!$H$5:$N$8))</f>
        <v>#N/A</v>
      </c>
      <c r="H5" s="1">
        <f>SUMPRODUCT(($B5=Feuil2!$B$5:$B$8)*(Feuil1!H$4=Feuil2!$H$3:$M$3)*(Feuil1!H$3=Feuil2!$N$5:$N$8)*(Feuil1!H$2=Feuil2!$H$3:$M$3)*(Feuil2!$H$5:$M$8))</f>
        <v>0</v>
      </c>
      <c r="I5" s="1">
        <f>SUMPRODUCT(($B5=Feuil2!$B$5:$B$8)*(Feuil1!I$4=Feuil2!$H$3:$M$3)*(Feuil1!I$3=Feuil2!$N$5:$N$8)*(Feuil1!I$2=Feuil2!$H$3:$M$3)*(Feuil2!$H$5:$M$8))</f>
        <v>0</v>
      </c>
      <c r="J5" s="1">
        <f>SUMPRODUCT(($B5=Feuil2!$B$5:$B$8)*(Feuil1!J$4=Feuil2!$H$3:$M$3)*(Feuil1!J$3=Feuil2!$N$5:$N$8)*(Feuil1!J$2=Feuil2!$H$3:$M$3)*(Feuil2!$H$5:$M$8))</f>
        <v>0</v>
      </c>
      <c r="K5" s="1">
        <f>SUMPRODUCT(($B5=Feuil2!$B$5:$B$8)*(Feuil1!K$4=Feuil2!$H$3:$M$3)*(Feuil1!K$3=Feuil2!$N$5:$N$8)*(Feuil1!K$2=Feuil2!$H$3:$M$3)*(Feuil2!$H$5:$M$8))</f>
        <v>0</v>
      </c>
    </row>
    <row r="6" spans="2:11">
      <c r="B6">
        <v>2</v>
      </c>
      <c r="C6">
        <v>1.5</v>
      </c>
      <c r="D6" s="1">
        <f>SUMPRODUCT(($B6=Feuil2!$B$5:$B$8)*(Feuil1!D$4=Feuil2!$H$3:$M$3)*(Feuil1!D$3=Feuil2!$N$5:$N$8)*(Feuil1!D$2=Feuil2!$H$3:$M$3)*(Feuil2!$H$5:$M$8))</f>
        <v>0</v>
      </c>
      <c r="E6" s="1">
        <f>SUMPRODUCT(($B6=Feuil2!$B$5:$B$8)*(Feuil1!E$4=Feuil2!$H$3:$M$3)*(Feuil1!E$3=Feuil2!$N$5:$N$8)*(Feuil1!E$2=Feuil2!$H$3:$M$3)*(Feuil2!$H$5:$M$8))</f>
        <v>0</v>
      </c>
      <c r="F6" s="1">
        <f>SUMPRODUCT(($B6=Feuil2!$B$5:$B$8)*(Feuil1!F$4=Feuil2!$H$3:$M$3)*(Feuil1!F$3=Feuil2!$N$5:$N$8)*(Feuil1!F$2=Feuil2!$H$3:$M$3)*(Feuil2!$H$5:$M$8))</f>
        <v>0</v>
      </c>
      <c r="G6" s="1">
        <f>SUMPRODUCT(($B6=Feuil2!$B$5:$B$8)*(Feuil1!G$4=Feuil2!$H$3:$M$3)*(Feuil1!G$3=Feuil2!$N$5:$N$8)*(Feuil1!G$2=Feuil2!$H$3:$M$3)*(Feuil2!$H$5:$M$8))</f>
        <v>0</v>
      </c>
      <c r="H6" s="1">
        <f>SUMPRODUCT(($B6=Feuil2!$B$5:$B$8)*(Feuil1!H$4=Feuil2!$H$3:$M$3)*(Feuil1!H$3=Feuil2!$N$5:$N$8)*(Feuil1!H$2=Feuil2!$H$3:$M$3)*(Feuil2!$H$5:$M$8))</f>
        <v>0</v>
      </c>
      <c r="I6" s="1">
        <f>SUMPRODUCT(($B6=Feuil2!$B$5:$B$8)*(Feuil1!I$4=Feuil2!$H$3:$M$3)*(Feuil1!I$3=Feuil2!$N$5:$N$8)*(Feuil1!I$2=Feuil2!$H$3:$M$3)*(Feuil2!$H$5:$M$8))</f>
        <v>0</v>
      </c>
      <c r="J6" s="1">
        <f>SUMPRODUCT(($B6=Feuil2!$B$5:$B$8)*(Feuil1!J$4=Feuil2!$H$3:$M$3)*(Feuil1!J$3=Feuil2!$N$5:$N$8)*(Feuil1!J$2=Feuil2!$H$3:$M$3)*(Feuil2!$H$5:$M$8))</f>
        <v>0</v>
      </c>
      <c r="K6" s="1">
        <f>SUMPRODUCT(($B6=Feuil2!$B$5:$B$8)*(Feuil1!K$4=Feuil2!$H$3:$M$3)*(Feuil1!K$3=Feuil2!$N$5:$N$8)*(Feuil1!K$2=Feuil2!$H$3:$M$3)*(Feuil2!$H$5:$M$8))</f>
        <v>0</v>
      </c>
    </row>
    <row r="7" spans="2:11">
      <c r="B7">
        <v>3</v>
      </c>
      <c r="C7">
        <v>2</v>
      </c>
      <c r="D7" s="1">
        <f>SUMPRODUCT(($B7=Feuil2!$B$5:$B$8)*(Feuil1!D$4=Feuil2!$H$3:$M$3)*(Feuil1!D$3=Feuil2!$N$5:$N$8)*(Feuil1!D$2=Feuil2!$H$3:$M$3)*(Feuil2!$H$5:$M$8))</f>
        <v>0</v>
      </c>
      <c r="E7" s="1">
        <f>SUMPRODUCT(($B7=Feuil2!$B$5:$B$8)*(Feuil1!E$4=Feuil2!$H$3:$M$3)*(Feuil1!E$3=Feuil2!$N$5:$N$8)*(Feuil1!E$2=Feuil2!$H$3:$M$3)*(Feuil2!$H$5:$M$8))</f>
        <v>0</v>
      </c>
      <c r="F7" s="1">
        <f>SUMPRODUCT(($B7=Feuil2!$B$5:$B$8)*(Feuil1!F$4=Feuil2!$H$3:$M$3)*(Feuil1!F$3=Feuil2!$N$5:$N$8)*(Feuil1!F$2=Feuil2!$H$3:$M$3)*(Feuil2!$H$5:$M$8))</f>
        <v>0</v>
      </c>
      <c r="G7" s="1">
        <f>SUMPRODUCT(($B7=Feuil2!$B$5:$B$8)*(Feuil1!G$4=Feuil2!$H$3:$M$3)*(Feuil1!G$3=Feuil2!$N$5:$N$8)*(Feuil1!G$2=Feuil2!$H$3:$M$3)*(Feuil2!$H$5:$M$8))</f>
        <v>0</v>
      </c>
      <c r="H7" s="1">
        <f>SUMPRODUCT(($B7=Feuil2!$B$5:$B$8)*(Feuil1!H$4=Feuil2!$H$3:$M$3)*(Feuil1!H$3=Feuil2!$N$5:$N$8)*(Feuil1!H$2=Feuil2!$H$3:$M$3)*(Feuil2!$H$5:$M$8))</f>
        <v>0</v>
      </c>
      <c r="I7" s="1">
        <f>SUMPRODUCT(($B7=Feuil2!$B$5:$B$8)*(Feuil1!I$4=Feuil2!$H$3:$M$3)*(Feuil1!I$3=Feuil2!$N$5:$N$8)*(Feuil1!I$2=Feuil2!$H$3:$M$3)*(Feuil2!$H$5:$M$8))</f>
        <v>0</v>
      </c>
      <c r="J7" s="1">
        <f>SUMPRODUCT(($B7=Feuil2!$B$5:$B$8)*(Feuil1!J$4=Feuil2!$H$3:$M$3)*(Feuil1!J$3=Feuil2!$N$5:$N$8)*(Feuil1!J$2=Feuil2!$H$3:$M$3)*(Feuil2!$H$5:$M$8))</f>
        <v>0</v>
      </c>
      <c r="K7" s="1">
        <f>SUMPRODUCT(($B7=Feuil2!$B$5:$B$8)*(Feuil1!K$4=Feuil2!$H$3:$M$3)*(Feuil1!K$3=Feuil2!$N$5:$N$8)*(Feuil1!K$2=Feuil2!$H$3:$M$3)*(Feuil2!$H$5:$M$8))</f>
        <v>0</v>
      </c>
    </row>
    <row r="8" spans="2:11">
      <c r="B8">
        <v>4</v>
      </c>
      <c r="C8">
        <v>0</v>
      </c>
      <c r="D8" s="1">
        <f>SUMPRODUCT(($B8=Feuil2!$B$5:$B$8)*(Feuil1!D$4=Feuil2!$H$3:$M$3)*(Feuil1!D$3=Feuil2!$N$5:$N$8)*(Feuil1!D$2=Feuil2!$H$3:$M$3)*(Feuil2!$H$5:$M$8))</f>
        <v>0</v>
      </c>
      <c r="E8" s="1">
        <f>SUMPRODUCT(($B8=Feuil2!$B$5:$B$8)*(Feuil1!E$4=Feuil2!$H$3:$M$3)*(Feuil1!E$3=Feuil2!$N$5:$N$8)*(Feuil1!E$2=Feuil2!$H$3:$M$3)*(Feuil2!$H$5:$M$8))</f>
        <v>0</v>
      </c>
      <c r="F8" s="1">
        <f>SUMPRODUCT(($B8=Feuil2!$B$5:$B$8)*(Feuil1!F$4=Feuil2!$H$3:$M$3)*(Feuil1!F$3=Feuil2!$N$5:$N$8)*(Feuil1!F$2=Feuil2!$H$3:$M$3)*(Feuil2!$H$5:$M$8))</f>
        <v>0</v>
      </c>
      <c r="G8" s="1">
        <f>SUMPRODUCT(($B8=Feuil2!$B$5:$B$8)*(Feuil1!G$4=Feuil2!$H$3:$M$3)*(Feuil1!G$3=Feuil2!$N$5:$N$8)*(Feuil1!G$2=Feuil2!$H$3:$M$3)*(Feuil2!$H$5:$M$8))</f>
        <v>0</v>
      </c>
      <c r="H8" s="1">
        <f>SUMPRODUCT(($B8=Feuil2!$B$5:$B$8)*(Feuil1!H$4=Feuil2!$H$3:$M$3)*(Feuil1!H$3=Feuil2!$N$5:$N$8)*(Feuil1!H$2=Feuil2!$H$3:$M$3)*(Feuil2!$H$5:$M$8))</f>
        <v>0</v>
      </c>
      <c r="I8" s="1">
        <f>SUMPRODUCT(($B8=Feuil2!$B$5:$B$8)*(Feuil1!I$4=Feuil2!$H$3:$M$3)*(Feuil1!I$3=Feuil2!$N$5:$N$8)*(Feuil1!I$2=Feuil2!$H$3:$M$3)*(Feuil2!$H$5:$M$8))</f>
        <v>0</v>
      </c>
      <c r="J8" s="1">
        <f>SUMPRODUCT(($B8=Feuil2!$B$5:$B$8)*(Feuil1!J$4=Feuil2!$H$3:$M$3)*(Feuil1!J$3=Feuil2!$N$5:$N$8)*(Feuil1!J$2=Feuil2!$H$3:$M$3)*(Feuil2!$H$5:$M$8))</f>
        <v>0</v>
      </c>
      <c r="K8" s="1">
        <f>SUMPRODUCT(($B8=Feuil2!$B$5:$B$8)*(Feuil1!K$4=Feuil2!$H$3:$M$3)*(Feuil1!K$3=Feuil2!$N$5:$N$8)*(Feuil1!K$2=Feuil2!$H$3:$M$3)*(Feuil2!$H$5:$M$8))</f>
        <v>0</v>
      </c>
    </row>
    <row r="9" spans="2:11">
      <c r="B9">
        <v>5</v>
      </c>
      <c r="C9">
        <v>0</v>
      </c>
      <c r="D9" s="1">
        <f>SUMPRODUCT(($B9=Feuil2!$B$5:$B$8)*(Feuil1!D$4=Feuil2!$H$3:$M$3)*(Feuil1!D$3=Feuil2!$N$5:$N$8)*(Feuil1!D$2=Feuil2!$H$3:$M$3)*(Feuil2!$H$5:$M$8))</f>
        <v>0</v>
      </c>
      <c r="E9" s="1">
        <f>SUMPRODUCT(($B9=Feuil2!$B$5:$B$8)*(Feuil1!E$4=Feuil2!$H$3:$M$3)*(Feuil1!E$3=Feuil2!$N$5:$N$8)*(Feuil1!E$2=Feuil2!$H$3:$M$3)*(Feuil2!$H$5:$M$8))</f>
        <v>0</v>
      </c>
      <c r="F9" s="1">
        <f>SUMPRODUCT(($B9=Feuil2!$B$5:$B$8)*(Feuil1!F$4=Feuil2!$H$3:$M$3)*(Feuil1!F$3=Feuil2!$N$5:$N$8)*(Feuil1!F$2=Feuil2!$H$3:$M$3)*(Feuil2!$H$5:$M$8))</f>
        <v>0</v>
      </c>
      <c r="G9" s="1">
        <f>SUMPRODUCT(($B9=Feuil2!$B$5:$B$8)*(Feuil1!G$4=Feuil2!$H$3:$M$3)*(Feuil1!G$3=Feuil2!$N$5:$N$8)*(Feuil1!G$2=Feuil2!$H$3:$M$3)*(Feuil2!$H$5:$M$8))</f>
        <v>0</v>
      </c>
      <c r="H9" s="1">
        <f>SUMPRODUCT(($B9=Feuil2!$B$5:$B$8)*(Feuil1!H$4=Feuil2!$H$3:$M$3)*(Feuil1!H$3=Feuil2!$N$5:$N$8)*(Feuil1!H$2=Feuil2!$H$3:$M$3)*(Feuil2!$H$5:$M$8))</f>
        <v>0</v>
      </c>
      <c r="I9" s="1">
        <f>SUMPRODUCT(($B9=Feuil2!$B$5:$B$8)*(Feuil1!I$4=Feuil2!$H$3:$M$3)*(Feuil1!I$3=Feuil2!$N$5:$N$8)*(Feuil1!I$2=Feuil2!$H$3:$M$3)*(Feuil2!$H$5:$M$8))</f>
        <v>0</v>
      </c>
      <c r="J9" s="1">
        <f>SUMPRODUCT(($B9=Feuil2!$B$5:$B$8)*(Feuil1!J$4=Feuil2!$H$3:$M$3)*(Feuil1!J$3=Feuil2!$N$5:$N$8)*(Feuil1!J$2=Feuil2!$H$3:$M$3)*(Feuil2!$H$5:$M$8))</f>
        <v>0</v>
      </c>
      <c r="K9" s="1">
        <f>SUMPRODUCT(($B9=Feuil2!$B$5:$B$8)*(Feuil1!K$4=Feuil2!$H$3:$M$3)*(Feuil1!K$3=Feuil2!$N$5:$N$8)*(Feuil1!K$2=Feuil2!$H$3:$M$3)*(Feuil2!$H$5:$M$8))</f>
        <v>0</v>
      </c>
    </row>
    <row r="10" spans="2:11">
      <c r="B10">
        <v>6</v>
      </c>
      <c r="C10">
        <v>0</v>
      </c>
      <c r="D10" s="1"/>
      <c r="E10" s="1"/>
      <c r="F10" s="1"/>
      <c r="G10" s="1"/>
      <c r="H10" s="1"/>
      <c r="I10" s="1"/>
      <c r="J10" s="1"/>
      <c r="K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3:N23"/>
  <sheetViews>
    <sheetView tabSelected="1" workbookViewId="0">
      <selection activeCell="A17" sqref="A17"/>
    </sheetView>
  </sheetViews>
  <sheetFormatPr baseColWidth="10" defaultRowHeight="14.5"/>
  <cols>
    <col min="4" max="4" width="0" hidden="1" customWidth="1"/>
    <col min="6" max="6" width="14" customWidth="1"/>
    <col min="11" max="11" width="12.1796875" customWidth="1"/>
    <col min="13" max="13" width="12.81640625" customWidth="1"/>
  </cols>
  <sheetData>
    <row r="3" spans="2:14">
      <c r="H3" t="s">
        <v>0</v>
      </c>
      <c r="I3" t="s">
        <v>1</v>
      </c>
      <c r="J3" t="s">
        <v>0</v>
      </c>
      <c r="K3" t="s">
        <v>1</v>
      </c>
      <c r="L3" t="s">
        <v>0</v>
      </c>
      <c r="M3" t="s">
        <v>1</v>
      </c>
    </row>
    <row r="4" spans="2:14"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>
        <v>2017</v>
      </c>
      <c r="I4">
        <v>2017</v>
      </c>
      <c r="J4">
        <v>2018</v>
      </c>
      <c r="K4">
        <v>2018</v>
      </c>
      <c r="L4">
        <v>2019</v>
      </c>
      <c r="M4">
        <v>2019</v>
      </c>
      <c r="N4" t="s">
        <v>19</v>
      </c>
    </row>
    <row r="5" spans="2:14">
      <c r="B5">
        <v>1</v>
      </c>
      <c r="C5">
        <v>2</v>
      </c>
      <c r="D5" t="s">
        <v>8</v>
      </c>
      <c r="E5" t="s">
        <v>9</v>
      </c>
      <c r="F5">
        <v>3.5499999999999997E-2</v>
      </c>
      <c r="G5">
        <v>2</v>
      </c>
      <c r="H5">
        <v>200</v>
      </c>
      <c r="I5">
        <v>0</v>
      </c>
      <c r="J5">
        <v>207.1</v>
      </c>
      <c r="K5">
        <v>1272.5999999999999</v>
      </c>
      <c r="L5">
        <v>-1103.3252500000001</v>
      </c>
      <c r="M5">
        <v>0</v>
      </c>
      <c r="N5" t="s">
        <v>15</v>
      </c>
    </row>
    <row r="6" spans="2:14">
      <c r="B6">
        <v>3</v>
      </c>
      <c r="C6">
        <v>2</v>
      </c>
      <c r="D6" t="s">
        <v>10</v>
      </c>
      <c r="E6" t="s">
        <v>9</v>
      </c>
      <c r="F6">
        <v>2.7900000000000001E-2</v>
      </c>
      <c r="G6">
        <v>2</v>
      </c>
      <c r="H6">
        <v>200</v>
      </c>
      <c r="I6">
        <v>0</v>
      </c>
      <c r="J6">
        <v>205.58</v>
      </c>
      <c r="K6">
        <v>0</v>
      </c>
      <c r="L6">
        <v>211.31568200000001</v>
      </c>
      <c r="M6">
        <v>0</v>
      </c>
      <c r="N6" t="s">
        <v>15</v>
      </c>
    </row>
    <row r="7" spans="2:14">
      <c r="B7">
        <v>1</v>
      </c>
      <c r="C7">
        <v>2</v>
      </c>
      <c r="D7" t="s">
        <v>11</v>
      </c>
      <c r="E7" t="s">
        <v>9</v>
      </c>
      <c r="F7">
        <v>3.0800000000000001E-2</v>
      </c>
      <c r="G7">
        <v>2</v>
      </c>
      <c r="H7">
        <v>200</v>
      </c>
      <c r="I7">
        <v>0</v>
      </c>
      <c r="J7">
        <v>206.16</v>
      </c>
      <c r="K7">
        <v>0</v>
      </c>
      <c r="L7">
        <v>212.509728</v>
      </c>
      <c r="M7">
        <v>0</v>
      </c>
      <c r="N7" t="s">
        <v>15</v>
      </c>
    </row>
    <row r="8" spans="2:14">
      <c r="B8">
        <v>2</v>
      </c>
      <c r="C8">
        <v>1.5</v>
      </c>
      <c r="D8" t="s">
        <v>12</v>
      </c>
      <c r="E8" t="s">
        <v>9</v>
      </c>
      <c r="F8">
        <v>2.4799999999999999E-2</v>
      </c>
      <c r="G8">
        <v>1</v>
      </c>
      <c r="H8">
        <v>150</v>
      </c>
      <c r="I8">
        <v>0</v>
      </c>
      <c r="J8">
        <v>153.72</v>
      </c>
      <c r="K8">
        <v>0</v>
      </c>
      <c r="L8">
        <v>157.53225599999999</v>
      </c>
      <c r="M8">
        <v>0</v>
      </c>
      <c r="N8" t="s">
        <v>15</v>
      </c>
    </row>
    <row r="12" spans="2:14">
      <c r="F12" t="s">
        <v>20</v>
      </c>
    </row>
    <row r="14" spans="2:14">
      <c r="G14">
        <v>2017</v>
      </c>
      <c r="H14">
        <v>2017</v>
      </c>
      <c r="I14">
        <v>2017</v>
      </c>
      <c r="J14">
        <v>2017</v>
      </c>
      <c r="K14">
        <v>2018</v>
      </c>
      <c r="L14">
        <v>2018</v>
      </c>
      <c r="M14">
        <v>2018</v>
      </c>
      <c r="N14">
        <v>2018</v>
      </c>
    </row>
    <row r="15" spans="2:14">
      <c r="G15" s="3" t="s">
        <v>15</v>
      </c>
      <c r="H15" t="s">
        <v>13</v>
      </c>
      <c r="I15" t="s">
        <v>15</v>
      </c>
      <c r="J15" t="s">
        <v>15</v>
      </c>
      <c r="K15" t="s">
        <v>13</v>
      </c>
      <c r="L15" t="s">
        <v>13</v>
      </c>
      <c r="M15" t="s">
        <v>15</v>
      </c>
      <c r="N15" t="s">
        <v>15</v>
      </c>
    </row>
    <row r="16" spans="2:14">
      <c r="E16" t="s">
        <v>16</v>
      </c>
      <c r="F16" t="s">
        <v>17</v>
      </c>
      <c r="G16" t="s">
        <v>0</v>
      </c>
      <c r="H16" t="s">
        <v>18</v>
      </c>
      <c r="I16" t="s">
        <v>0</v>
      </c>
      <c r="J16" t="s">
        <v>18</v>
      </c>
      <c r="K16" t="s">
        <v>0</v>
      </c>
      <c r="L16" t="s">
        <v>18</v>
      </c>
      <c r="M16" t="s">
        <v>0</v>
      </c>
      <c r="N16" t="s">
        <v>18</v>
      </c>
    </row>
    <row r="17" spans="5:14">
      <c r="E17">
        <v>1</v>
      </c>
      <c r="F17" s="2">
        <f>SUMPRODUCT(($B$5:$B$8=$E17)*($C$5:$C$8))</f>
        <v>4</v>
      </c>
      <c r="G17" s="1">
        <f>SUMPRODUCT((($N$5:$N$8&amp;$B$5:$B$8=G$15&amp;$E17))*($H$4:$M$4=G$14)*($H$3:$M$3=G$16)*($H$5:$M$8))</f>
        <v>400</v>
      </c>
      <c r="H17" s="1">
        <f t="shared" ref="H17:N22" si="0">SUMPRODUCT((($N$5:$N$8&amp;$B$5:$B$8=H$15&amp;$E17))*($H$4:$M$4=H$14)*($H$3:$M$3=H$16)*($H$5:$M$8))</f>
        <v>0</v>
      </c>
      <c r="I17" s="1">
        <f t="shared" si="0"/>
        <v>400</v>
      </c>
      <c r="J17" s="1">
        <f t="shared" si="0"/>
        <v>0</v>
      </c>
      <c r="K17" s="1">
        <f t="shared" si="0"/>
        <v>0</v>
      </c>
      <c r="L17" s="1">
        <f t="shared" si="0"/>
        <v>0</v>
      </c>
      <c r="M17" s="1">
        <f t="shared" si="0"/>
        <v>413.26</v>
      </c>
      <c r="N17" s="1">
        <f t="shared" si="0"/>
        <v>0</v>
      </c>
    </row>
    <row r="18" spans="5:14">
      <c r="E18">
        <v>2</v>
      </c>
      <c r="F18" s="2">
        <f t="shared" ref="F18:F22" si="1">SUMPRODUCT(($B$5:$B$8=$E18)*($C$5:$C$8))</f>
        <v>1.5</v>
      </c>
      <c r="G18" s="1">
        <f t="shared" ref="G18:G22" si="2">SUMPRODUCT((($N$5:$N$8&amp;$B$5:$B$8=G$15&amp;$E18))*($H$4:$M$4=G$14)*($H$3:$M$3=G$16)*($H$5:$M$8))</f>
        <v>150</v>
      </c>
      <c r="H18" s="1">
        <f t="shared" si="0"/>
        <v>0</v>
      </c>
      <c r="I18" s="1">
        <f t="shared" si="0"/>
        <v>150</v>
      </c>
      <c r="J18" s="1">
        <f t="shared" si="0"/>
        <v>0</v>
      </c>
      <c r="K18" s="1">
        <f t="shared" si="0"/>
        <v>0</v>
      </c>
      <c r="L18" s="1">
        <f t="shared" si="0"/>
        <v>0</v>
      </c>
      <c r="M18" s="1">
        <f t="shared" si="0"/>
        <v>153.72</v>
      </c>
      <c r="N18" s="1">
        <f t="shared" si="0"/>
        <v>0</v>
      </c>
    </row>
    <row r="19" spans="5:14">
      <c r="E19">
        <v>3</v>
      </c>
      <c r="F19" s="2">
        <f t="shared" si="1"/>
        <v>2</v>
      </c>
      <c r="G19" s="1">
        <f t="shared" si="2"/>
        <v>200</v>
      </c>
      <c r="H19" s="1">
        <f t="shared" si="0"/>
        <v>0</v>
      </c>
      <c r="I19" s="1">
        <f t="shared" si="0"/>
        <v>200</v>
      </c>
      <c r="J19" s="1">
        <f t="shared" si="0"/>
        <v>0</v>
      </c>
      <c r="K19" s="1">
        <f t="shared" si="0"/>
        <v>0</v>
      </c>
      <c r="L19" s="1">
        <f t="shared" si="0"/>
        <v>0</v>
      </c>
      <c r="M19" s="1">
        <f t="shared" si="0"/>
        <v>205.58</v>
      </c>
      <c r="N19" s="1">
        <f t="shared" si="0"/>
        <v>0</v>
      </c>
    </row>
    <row r="20" spans="5:14">
      <c r="E20">
        <v>4</v>
      </c>
      <c r="F20" s="2">
        <f t="shared" si="1"/>
        <v>0</v>
      </c>
      <c r="G20" s="1">
        <f t="shared" si="2"/>
        <v>0</v>
      </c>
      <c r="H20" s="1">
        <f t="shared" si="0"/>
        <v>0</v>
      </c>
      <c r="I20" s="1">
        <f t="shared" si="0"/>
        <v>0</v>
      </c>
      <c r="J20" s="1">
        <f t="shared" si="0"/>
        <v>0</v>
      </c>
      <c r="K20" s="1">
        <f t="shared" si="0"/>
        <v>0</v>
      </c>
      <c r="L20" s="1">
        <f t="shared" si="0"/>
        <v>0</v>
      </c>
      <c r="M20" s="1">
        <f t="shared" si="0"/>
        <v>0</v>
      </c>
      <c r="N20" s="1">
        <f t="shared" si="0"/>
        <v>0</v>
      </c>
    </row>
    <row r="21" spans="5:14">
      <c r="E21">
        <v>5</v>
      </c>
      <c r="F21" s="2">
        <f t="shared" si="1"/>
        <v>0</v>
      </c>
      <c r="G21" s="1">
        <f t="shared" si="2"/>
        <v>0</v>
      </c>
      <c r="H21" s="1">
        <f t="shared" si="0"/>
        <v>0</v>
      </c>
      <c r="I21" s="1">
        <f t="shared" si="0"/>
        <v>0</v>
      </c>
      <c r="J21" s="1">
        <f t="shared" si="0"/>
        <v>0</v>
      </c>
      <c r="K21" s="1">
        <f t="shared" si="0"/>
        <v>0</v>
      </c>
      <c r="L21" s="1">
        <f t="shared" si="0"/>
        <v>0</v>
      </c>
      <c r="M21" s="1">
        <f t="shared" si="0"/>
        <v>0</v>
      </c>
      <c r="N21" s="1">
        <f t="shared" si="0"/>
        <v>0</v>
      </c>
    </row>
    <row r="22" spans="5:14">
      <c r="E22">
        <v>6</v>
      </c>
      <c r="F22" s="2">
        <f t="shared" si="1"/>
        <v>0</v>
      </c>
      <c r="G22" s="1">
        <f t="shared" si="2"/>
        <v>0</v>
      </c>
      <c r="H22" s="1">
        <f t="shared" si="0"/>
        <v>0</v>
      </c>
      <c r="I22" s="1">
        <f t="shared" si="0"/>
        <v>0</v>
      </c>
      <c r="J22" s="1">
        <f t="shared" si="0"/>
        <v>0</v>
      </c>
      <c r="K22" s="1">
        <f t="shared" si="0"/>
        <v>0</v>
      </c>
      <c r="L22" s="1">
        <f t="shared" si="0"/>
        <v>0</v>
      </c>
      <c r="M22" s="1">
        <f t="shared" si="0"/>
        <v>0</v>
      </c>
      <c r="N22" s="1">
        <f t="shared" si="0"/>
        <v>0</v>
      </c>
    </row>
    <row r="23" spans="5:14">
      <c r="F23" t="s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Jérême de Laromiguière</dc:creator>
  <cp:lastModifiedBy>tulipe</cp:lastModifiedBy>
  <dcterms:created xsi:type="dcterms:W3CDTF">2017-04-19T12:17:59Z</dcterms:created>
  <dcterms:modified xsi:type="dcterms:W3CDTF">2017-04-19T15:20:28Z</dcterms:modified>
</cp:coreProperties>
</file>