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62.xml" ContentType="application/vnd.openxmlformats-officedocument.spreadsheetml.worksheet+xml"/>
  <Override PartName="/xl/worksheets/sheet71.xml" ContentType="application/vnd.openxmlformats-officedocument.spreadsheetml.worksheet+xml"/>
  <Override PartName="/xl/worksheets/sheet82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worksheets/sheet60.xml" ContentType="application/vnd.openxmlformats-officedocument.spreadsheetml.worksheet+xml"/>
  <Override PartName="/xl/worksheets/sheet8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69.xml" ContentType="application/vnd.openxmlformats-officedocument.spreadsheetml.worksheet+xml"/>
  <Override PartName="/xl/worksheets/sheet7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47.xml" ContentType="application/vnd.openxmlformats-officedocument.spreadsheetml.worksheet+xml"/>
  <Override PartName="/xl/worksheets/sheet58.xml" ContentType="application/vnd.openxmlformats-officedocument.spreadsheetml.worksheet+xml"/>
  <Override PartName="/xl/worksheets/sheet67.xml" ContentType="application/vnd.openxmlformats-officedocument.spreadsheetml.worksheet+xml"/>
  <Override PartName="/xl/worksheets/sheet76.xml" ContentType="application/vnd.openxmlformats-officedocument.spreadsheetml.worksheet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45.xml" ContentType="application/vnd.openxmlformats-officedocument.spreadsheetml.worksheet+xml"/>
  <Override PartName="/xl/worksheets/sheet54.xml" ContentType="application/vnd.openxmlformats-officedocument.spreadsheetml.worksheet+xml"/>
  <Override PartName="/xl/worksheets/sheet56.xml" ContentType="application/vnd.openxmlformats-officedocument.spreadsheetml.worksheet+xml"/>
  <Override PartName="/xl/worksheets/sheet65.xml" ContentType="application/vnd.openxmlformats-officedocument.spreadsheetml.worksheet+xml"/>
  <Override PartName="/xl/worksheets/sheet74.xml" ContentType="application/vnd.openxmlformats-officedocument.spreadsheetml.worksheet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72.xml" ContentType="application/vnd.openxmlformats-officedocument.spreadsheetml.worksheet+xml"/>
  <Override PartName="/xl/worksheets/sheet81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7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59.xml" ContentType="application/vnd.openxmlformats-officedocument.spreadsheetml.worksheet+xml"/>
  <Override PartName="/xl/worksheets/sheet68.xml" ContentType="application/vnd.openxmlformats-officedocument.spreadsheetml.worksheet+xml"/>
  <Override PartName="/xl/worksheets/sheet77.xml" ContentType="application/vnd.openxmlformats-officedocument.spreadsheetml.worksheet+xml"/>
  <Override PartName="/xl/worksheets/sheet79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66.xml" ContentType="application/vnd.openxmlformats-officedocument.spreadsheetml.worksheet+xml"/>
  <Override PartName="/xl/worksheets/sheet75.xml" ContentType="application/vnd.openxmlformats-officedocument.spreadsheetml.worksheet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6.xml" ContentType="application/vnd.openxmlformats-officedocument.spreadsheetml.worksheet+xml"/>
  <Override PartName="/xl/worksheets/sheet55.xml" ContentType="application/vnd.openxmlformats-officedocument.spreadsheetml.worksheet+xml"/>
  <Override PartName="/xl/worksheets/sheet64.xml" ContentType="application/vnd.openxmlformats-officedocument.spreadsheetml.worksheet+xml"/>
  <Override PartName="/xl/worksheets/sheet73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0" yWindow="80" windowWidth="14630" windowHeight="9000" activeTab="3"/>
  </bookViews>
  <sheets>
    <sheet name="Les joueurs de la ligue" sheetId="83" r:id="rId1"/>
    <sheet name="CLASSEMENT" sheetId="84" r:id="rId2"/>
    <sheet name="TEAMS STATS" sheetId="2" r:id="rId3"/>
    <sheet name="2" sheetId="3" r:id="rId4"/>
    <sheet name="3" sheetId="4" r:id="rId5"/>
    <sheet name="4" sheetId="5" r:id="rId6"/>
    <sheet name="5" sheetId="6" r:id="rId7"/>
    <sheet name="6" sheetId="7" r:id="rId8"/>
    <sheet name="7" sheetId="8" r:id="rId9"/>
    <sheet name="8" sheetId="9" r:id="rId10"/>
    <sheet name="9" sheetId="10" r:id="rId11"/>
    <sheet name="10" sheetId="11" r:id="rId12"/>
    <sheet name="11" sheetId="12" r:id="rId13"/>
    <sheet name="12" sheetId="13" r:id="rId14"/>
    <sheet name="13" sheetId="14" r:id="rId15"/>
    <sheet name="14" sheetId="15" r:id="rId16"/>
    <sheet name="15" sheetId="16" r:id="rId17"/>
    <sheet name="16" sheetId="17" r:id="rId18"/>
    <sheet name="17" sheetId="18" r:id="rId19"/>
    <sheet name="18" sheetId="19" r:id="rId20"/>
    <sheet name="19" sheetId="20" r:id="rId21"/>
    <sheet name="20" sheetId="21" r:id="rId22"/>
    <sheet name="21" sheetId="22" r:id="rId23"/>
    <sheet name="22" sheetId="23" r:id="rId24"/>
    <sheet name="23" sheetId="24" r:id="rId25"/>
    <sheet name="24" sheetId="25" r:id="rId26"/>
    <sheet name="25" sheetId="26" r:id="rId27"/>
    <sheet name="26" sheetId="27" r:id="rId28"/>
    <sheet name="27" sheetId="28" r:id="rId29"/>
    <sheet name="28" sheetId="29" r:id="rId30"/>
    <sheet name="29" sheetId="30" r:id="rId31"/>
    <sheet name="30" sheetId="31" r:id="rId32"/>
    <sheet name="31" sheetId="32" r:id="rId33"/>
    <sheet name="32" sheetId="33" r:id="rId34"/>
    <sheet name="33" sheetId="34" r:id="rId35"/>
    <sheet name="34" sheetId="35" r:id="rId36"/>
    <sheet name="35" sheetId="36" r:id="rId37"/>
    <sheet name="36" sheetId="37" r:id="rId38"/>
    <sheet name="37" sheetId="38" r:id="rId39"/>
    <sheet name="38" sheetId="39" r:id="rId40"/>
    <sheet name="39" sheetId="40" r:id="rId41"/>
    <sheet name="40" sheetId="41" r:id="rId42"/>
    <sheet name="41" sheetId="42" r:id="rId43"/>
    <sheet name="42" sheetId="43" r:id="rId44"/>
    <sheet name="43" sheetId="44" r:id="rId45"/>
    <sheet name="44" sheetId="45" r:id="rId46"/>
    <sheet name="45" sheetId="46" r:id="rId47"/>
    <sheet name="46" sheetId="47" r:id="rId48"/>
    <sheet name="47" sheetId="48" r:id="rId49"/>
    <sheet name="48" sheetId="49" r:id="rId50"/>
    <sheet name="49" sheetId="50" r:id="rId51"/>
    <sheet name="50" sheetId="51" r:id="rId52"/>
    <sheet name="51" sheetId="52" r:id="rId53"/>
    <sheet name="52" sheetId="53" r:id="rId54"/>
    <sheet name="53" sheetId="54" r:id="rId55"/>
    <sheet name="54" sheetId="55" r:id="rId56"/>
    <sheet name="55" sheetId="56" r:id="rId57"/>
    <sheet name="56" sheetId="57" r:id="rId58"/>
    <sheet name="57" sheetId="58" r:id="rId59"/>
    <sheet name="58" sheetId="59" r:id="rId60"/>
    <sheet name="59" sheetId="60" r:id="rId61"/>
    <sheet name="60" sheetId="61" r:id="rId62"/>
    <sheet name="61" sheetId="62" r:id="rId63"/>
    <sheet name="62" sheetId="63" r:id="rId64"/>
    <sheet name="63" sheetId="64" r:id="rId65"/>
    <sheet name="64" sheetId="65" r:id="rId66"/>
    <sheet name="65" sheetId="66" r:id="rId67"/>
    <sheet name="66" sheetId="67" r:id="rId68"/>
    <sheet name="67" sheetId="68" r:id="rId69"/>
    <sheet name="68" sheetId="69" r:id="rId70"/>
    <sheet name="69" sheetId="70" r:id="rId71"/>
    <sheet name="70" sheetId="71" r:id="rId72"/>
    <sheet name="71" sheetId="72" r:id="rId73"/>
    <sheet name="72" sheetId="73" r:id="rId74"/>
    <sheet name="73" sheetId="74" r:id="rId75"/>
    <sheet name="74" sheetId="75" r:id="rId76"/>
    <sheet name="75" sheetId="76" r:id="rId77"/>
    <sheet name="76" sheetId="77" r:id="rId78"/>
    <sheet name="77" sheetId="78" r:id="rId79"/>
    <sheet name="78" sheetId="79" r:id="rId80"/>
    <sheet name="79" sheetId="80" r:id="rId81"/>
    <sheet name="80" sheetId="81" r:id="rId82"/>
  </sheets>
  <definedNames>
    <definedName name="bdd">'Les joueurs de la ligue'!$A$1:$D$123</definedName>
    <definedName name="EQUIPE">CLASSEMENT!$D$4:$D$11</definedName>
  </definedNames>
  <calcPr calcId="124519"/>
</workbook>
</file>

<file path=xl/calcChain.xml><?xml version="1.0" encoding="utf-8"?>
<calcChain xmlns="http://schemas.openxmlformats.org/spreadsheetml/2006/main">
  <c r="A4" i="83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W7" i="3" l="1"/>
  <c r="AW8"/>
  <c r="AW9"/>
  <c r="AW10"/>
  <c r="AW11"/>
  <c r="AW12"/>
  <c r="AW13"/>
  <c r="AW14"/>
  <c r="AW6"/>
  <c r="R7"/>
  <c r="R8"/>
  <c r="R9"/>
  <c r="R10"/>
  <c r="R11"/>
  <c r="R12"/>
  <c r="R13"/>
  <c r="R14"/>
  <c r="R6"/>
  <c r="B6" l="1"/>
  <c r="P6" l="1"/>
  <c r="F6"/>
  <c r="E18"/>
  <c r="AJ20"/>
  <c r="N6"/>
  <c r="AG7"/>
  <c r="AK7" s="1"/>
  <c r="AG8"/>
  <c r="AK8" s="1"/>
  <c r="AG9"/>
  <c r="AK9" s="1"/>
  <c r="AG10"/>
  <c r="AK10" s="1"/>
  <c r="AG11"/>
  <c r="AK11" s="1"/>
  <c r="AG12"/>
  <c r="AK12" s="1"/>
  <c r="AG13"/>
  <c r="AK13" s="1"/>
  <c r="AG14"/>
  <c r="AK14" s="1"/>
  <c r="AG6"/>
  <c r="AK6" s="1"/>
  <c r="B7"/>
  <c r="B8"/>
  <c r="F8" s="1"/>
  <c r="B9"/>
  <c r="F9" s="1"/>
  <c r="B10"/>
  <c r="F10" s="1"/>
  <c r="B11"/>
  <c r="F11" s="1"/>
  <c r="B12"/>
  <c r="F12" s="1"/>
  <c r="B13"/>
  <c r="F13" s="1"/>
  <c r="B14"/>
  <c r="F14" s="1"/>
  <c r="K4" i="84"/>
  <c r="E5"/>
  <c r="E6"/>
  <c r="E7"/>
  <c r="E8"/>
  <c r="E9"/>
  <c r="E10"/>
  <c r="E11"/>
  <c r="E4"/>
  <c r="F15" i="2"/>
  <c r="G15"/>
  <c r="H15"/>
  <c r="I15"/>
  <c r="F16"/>
  <c r="G16"/>
  <c r="H16"/>
  <c r="I16"/>
  <c r="F17"/>
  <c r="G17"/>
  <c r="H17"/>
  <c r="I17"/>
  <c r="F18"/>
  <c r="G18"/>
  <c r="H18"/>
  <c r="I18"/>
  <c r="F19"/>
  <c r="G19"/>
  <c r="H19"/>
  <c r="I19"/>
  <c r="F20"/>
  <c r="G20"/>
  <c r="H20"/>
  <c r="I20"/>
  <c r="F21"/>
  <c r="G21"/>
  <c r="H21"/>
  <c r="I21"/>
  <c r="F22"/>
  <c r="G22"/>
  <c r="H22"/>
  <c r="I22"/>
  <c r="F23"/>
  <c r="G23"/>
  <c r="H23"/>
  <c r="I23"/>
  <c r="F24"/>
  <c r="G24"/>
  <c r="H24"/>
  <c r="I24"/>
  <c r="F6"/>
  <c r="R16"/>
  <c r="R17"/>
  <c r="R18"/>
  <c r="R19"/>
  <c r="R20"/>
  <c r="R21"/>
  <c r="R22"/>
  <c r="R23"/>
  <c r="R24"/>
  <c r="P16"/>
  <c r="Q16"/>
  <c r="S16"/>
  <c r="P17"/>
  <c r="Q17"/>
  <c r="S17"/>
  <c r="P18"/>
  <c r="Q18"/>
  <c r="S18"/>
  <c r="P19"/>
  <c r="Q19"/>
  <c r="S19"/>
  <c r="P20"/>
  <c r="Q20"/>
  <c r="S20"/>
  <c r="P21"/>
  <c r="Q21"/>
  <c r="S21"/>
  <c r="P22"/>
  <c r="Q22"/>
  <c r="S22"/>
  <c r="P23"/>
  <c r="Q23"/>
  <c r="S23"/>
  <c r="P24"/>
  <c r="Q24"/>
  <c r="S24"/>
  <c r="N7" i="3" l="1"/>
  <c r="F7"/>
  <c r="E20"/>
  <c r="AJ18"/>
  <c r="AU14"/>
  <c r="AS14"/>
  <c r="AU12"/>
  <c r="AS12"/>
  <c r="AU10"/>
  <c r="AS10"/>
  <c r="AU8"/>
  <c r="AS8"/>
  <c r="AS6"/>
  <c r="AU6"/>
  <c r="AS13"/>
  <c r="AU13"/>
  <c r="AS11"/>
  <c r="AU11"/>
  <c r="AS9"/>
  <c r="AU9"/>
  <c r="AS7"/>
  <c r="AU7"/>
  <c r="P13"/>
  <c r="N13"/>
  <c r="P11"/>
  <c r="N11"/>
  <c r="P9"/>
  <c r="N9"/>
  <c r="P7"/>
  <c r="P14"/>
  <c r="N14"/>
  <c r="P12"/>
  <c r="N12"/>
  <c r="P10"/>
  <c r="N10"/>
  <c r="P8"/>
  <c r="N8"/>
  <c r="F7" i="2"/>
  <c r="I14"/>
  <c r="I6"/>
  <c r="I8"/>
  <c r="S11"/>
  <c r="S7"/>
  <c r="P12"/>
  <c r="P11"/>
  <c r="P9"/>
  <c r="P6"/>
  <c r="G6"/>
  <c r="Q8" l="1"/>
  <c r="P7"/>
  <c r="P8"/>
  <c r="P10"/>
  <c r="P13"/>
  <c r="I9"/>
  <c r="Q15"/>
  <c r="S8"/>
  <c r="S12"/>
  <c r="S6"/>
  <c r="Q9"/>
  <c r="R9" s="1"/>
  <c r="G12"/>
  <c r="S9"/>
  <c r="S13"/>
  <c r="S10"/>
  <c r="S14"/>
  <c r="Q13"/>
  <c r="Q12"/>
  <c r="R12" s="1"/>
  <c r="P15"/>
  <c r="R15" s="1"/>
  <c r="Q11"/>
  <c r="R11" s="1"/>
  <c r="Q6"/>
  <c r="R6" s="1"/>
  <c r="Q10"/>
  <c r="P14"/>
  <c r="I10"/>
  <c r="F14"/>
  <c r="I11"/>
  <c r="F13"/>
  <c r="I13"/>
  <c r="Q7"/>
  <c r="G8"/>
  <c r="G9"/>
  <c r="G10"/>
  <c r="G11"/>
  <c r="G13"/>
  <c r="F12"/>
  <c r="H12" s="1"/>
  <c r="S15"/>
  <c r="I12"/>
  <c r="Q14"/>
  <c r="G7"/>
  <c r="H7" s="1"/>
  <c r="F9"/>
  <c r="H9" s="1"/>
  <c r="F11"/>
  <c r="H11" s="1"/>
  <c r="G14"/>
  <c r="H14" s="1"/>
  <c r="F8"/>
  <c r="H8" s="1"/>
  <c r="I7"/>
  <c r="F10"/>
  <c r="H10" s="1"/>
  <c r="R7"/>
  <c r="R10"/>
  <c r="R8" l="1"/>
  <c r="R13"/>
  <c r="R14"/>
  <c r="H13"/>
  <c r="H6"/>
</calcChain>
</file>

<file path=xl/sharedStrings.xml><?xml version="1.0" encoding="utf-8"?>
<sst xmlns="http://schemas.openxmlformats.org/spreadsheetml/2006/main" count="677" uniqueCount="213">
  <si>
    <t>#</t>
  </si>
  <si>
    <t>B</t>
  </si>
  <si>
    <t>P</t>
  </si>
  <si>
    <t>EVENT</t>
  </si>
  <si>
    <t>JOUEURS</t>
  </si>
  <si>
    <t>GARDIENS</t>
  </si>
  <si>
    <t>CASTOR BLEU</t>
  </si>
  <si>
    <t>TOMAHAWKS</t>
  </si>
  <si>
    <t>PTS</t>
  </si>
  <si>
    <t>PEN</t>
  </si>
  <si>
    <t>OUT</t>
  </si>
  <si>
    <t>STATS DU MATCH</t>
  </si>
  <si>
    <t>LÉGENDE</t>
  </si>
  <si>
    <t>BUTS</t>
  </si>
  <si>
    <t>PASSES</t>
  </si>
  <si>
    <t>POINTS</t>
  </si>
  <si>
    <t>PÉNALITÉS</t>
  </si>
  <si>
    <t>PARTIES</t>
  </si>
  <si>
    <t>MOYENNE</t>
  </si>
  <si>
    <t>BLUES</t>
  </si>
  <si>
    <t>ROCK 66</t>
  </si>
  <si>
    <t>PUNISHER</t>
  </si>
  <si>
    <t>BELLA TERRA</t>
  </si>
  <si>
    <t>SÉBAS DAIGLE</t>
  </si>
  <si>
    <t>ÉRIC LAUZON</t>
  </si>
  <si>
    <t>MAX DAIGLE</t>
  </si>
  <si>
    <t>ANDRÉ MEUNIER</t>
  </si>
  <si>
    <t>PHIL DUNN</t>
  </si>
  <si>
    <t>KEVIN LAMONTAGNE</t>
  </si>
  <si>
    <t>ERIC GREEN</t>
  </si>
  <si>
    <t>ALAIN LEDUC</t>
  </si>
  <si>
    <t>LUC FONTAINE</t>
  </si>
  <si>
    <t>LARRY GODDARD</t>
  </si>
  <si>
    <t>STÉPHANE COUTURE</t>
  </si>
  <si>
    <t>PATRICE PLOUFFE</t>
  </si>
  <si>
    <t>DOMINIC BILODEAU</t>
  </si>
  <si>
    <t>MATHIEU LACROIX</t>
  </si>
  <si>
    <t>CHRISTIAN LACROIX</t>
  </si>
  <si>
    <t>LUC ALLAIN</t>
  </si>
  <si>
    <t>THIERRY BOUCHARD</t>
  </si>
  <si>
    <t>ALEX GINGRAS</t>
  </si>
  <si>
    <t>ALEX CAMPEAU</t>
  </si>
  <si>
    <t>1 CASTOR</t>
  </si>
  <si>
    <t>2 CASTOR</t>
  </si>
  <si>
    <t>3 CASTOR</t>
  </si>
  <si>
    <t>4 CASTOR</t>
  </si>
  <si>
    <t>5 CASTOR</t>
  </si>
  <si>
    <t>6 CASTOR</t>
  </si>
  <si>
    <t>7 CASTOR</t>
  </si>
  <si>
    <t>8 CASTOR</t>
  </si>
  <si>
    <t>9 CASTOR</t>
  </si>
  <si>
    <t>10 CASTOR</t>
  </si>
  <si>
    <t>1 ROCK</t>
  </si>
  <si>
    <t>2 ROCK</t>
  </si>
  <si>
    <t>3 ROCK</t>
  </si>
  <si>
    <t>4 ROCK</t>
  </si>
  <si>
    <t>5 ROCK</t>
  </si>
  <si>
    <t>6 ROCK</t>
  </si>
  <si>
    <t>7 ROCK</t>
  </si>
  <si>
    <t>8 ROCK</t>
  </si>
  <si>
    <t>9 ROCK</t>
  </si>
  <si>
    <t>10 ROCK</t>
  </si>
  <si>
    <t>1 TOMAHAWKS</t>
  </si>
  <si>
    <t>2 TOMAHAWKS</t>
  </si>
  <si>
    <t>3 TOMAHAWKS</t>
  </si>
  <si>
    <t>4 TOMAHAWKS</t>
  </si>
  <si>
    <t>5 TOMAHAWKS</t>
  </si>
  <si>
    <t>6 TOMAHAWKS</t>
  </si>
  <si>
    <t>7 TOMAHAWKS</t>
  </si>
  <si>
    <t>8 TOMAHAWKS</t>
  </si>
  <si>
    <t>9 TOMAHAWKS</t>
  </si>
  <si>
    <t>10 TOMAHAWKS</t>
  </si>
  <si>
    <t>1 PUNISHER</t>
  </si>
  <si>
    <t>2 PUNISHER</t>
  </si>
  <si>
    <t>3 PUNISHER</t>
  </si>
  <si>
    <t>4 PUNISHER</t>
  </si>
  <si>
    <t>5 PUNISHER</t>
  </si>
  <si>
    <t>6 PUNISHER</t>
  </si>
  <si>
    <t>7 PUNISHER</t>
  </si>
  <si>
    <t>8 PUNISHER</t>
  </si>
  <si>
    <t>9 PUNISHER</t>
  </si>
  <si>
    <t>10 PUNISHER</t>
  </si>
  <si>
    <t>1 BELLA</t>
  </si>
  <si>
    <t>2 BELLA</t>
  </si>
  <si>
    <t>3 BELLA</t>
  </si>
  <si>
    <t>4 BELLA</t>
  </si>
  <si>
    <t>5 BELLA</t>
  </si>
  <si>
    <t>6 BELLA</t>
  </si>
  <si>
    <t>7 BELLA</t>
  </si>
  <si>
    <t>8 BELLA</t>
  </si>
  <si>
    <t>9 BELLA</t>
  </si>
  <si>
    <t>10 BELLA</t>
  </si>
  <si>
    <t>1 SEBAS</t>
  </si>
  <si>
    <t>2 SEBAS</t>
  </si>
  <si>
    <t>3 SEBAS</t>
  </si>
  <si>
    <t>4 SEBAS</t>
  </si>
  <si>
    <t>5 SEBAS</t>
  </si>
  <si>
    <t>6 SEBAS</t>
  </si>
  <si>
    <t>7 SEBAS</t>
  </si>
  <si>
    <t>8 SEBAS</t>
  </si>
  <si>
    <t>9 SEBAS</t>
  </si>
  <si>
    <t>10 SEBAS</t>
  </si>
  <si>
    <t>E</t>
  </si>
  <si>
    <t>PK</t>
  </si>
  <si>
    <t>PP</t>
  </si>
  <si>
    <t>FUS</t>
  </si>
  <si>
    <t>X</t>
  </si>
  <si>
    <t>SERGE CHOQUETTE</t>
  </si>
  <si>
    <t>LUC MASSÉ</t>
  </si>
  <si>
    <t>Alex Viens</t>
  </si>
  <si>
    <t>Michael Croteau</t>
  </si>
  <si>
    <t>Nicolas Viaux</t>
  </si>
  <si>
    <t>Jason Michaud</t>
  </si>
  <si>
    <t>Eric Green</t>
  </si>
  <si>
    <t>Castor Bleu</t>
  </si>
  <si>
    <t>Larry Goddard</t>
  </si>
  <si>
    <t>Stéphane Couture</t>
  </si>
  <si>
    <t>Patrice Plouffe</t>
  </si>
  <si>
    <t>Luc Fontaine</t>
  </si>
  <si>
    <t>Guy Côté</t>
  </si>
  <si>
    <t>Alain Dubé</t>
  </si>
  <si>
    <t>Pascal Hamel</t>
  </si>
  <si>
    <t>Bella Terra</t>
  </si>
  <si>
    <t>David Boulet</t>
  </si>
  <si>
    <t>Yannick Boulet</t>
  </si>
  <si>
    <t>Christian Lemay</t>
  </si>
  <si>
    <t>Pascal Dion</t>
  </si>
  <si>
    <t>Jody Barnes</t>
  </si>
  <si>
    <t>Rock 66</t>
  </si>
  <si>
    <t>Éric Lauzon</t>
  </si>
  <si>
    <t>Patrick Martin</t>
  </si>
  <si>
    <t>Brandon Labbé</t>
  </si>
  <si>
    <t>Sylvain D'amour</t>
  </si>
  <si>
    <t>NOM DES JOUEURS</t>
  </si>
  <si>
    <t>PER</t>
  </si>
  <si>
    <t>EQ</t>
  </si>
  <si>
    <t>Blues</t>
  </si>
  <si>
    <t>Tomahawks</t>
  </si>
  <si>
    <t>Sébas Daigle</t>
  </si>
  <si>
    <t>Punisher</t>
  </si>
  <si>
    <t>Mathieux Lacroix</t>
  </si>
  <si>
    <t>Steeve Brisée</t>
  </si>
  <si>
    <t>Marc Francoeur</t>
  </si>
  <si>
    <t>Guy Boulais</t>
  </si>
  <si>
    <t>Benjamin Lauzon</t>
  </si>
  <si>
    <t>Danny Racine</t>
  </si>
  <si>
    <t>Fred Robert</t>
  </si>
  <si>
    <t>Joueur</t>
  </si>
  <si>
    <t>ÉcoMax</t>
  </si>
  <si>
    <t>Benoit Lejeune</t>
  </si>
  <si>
    <t>Patrick Pépin</t>
  </si>
  <si>
    <t>Max Daigle</t>
  </si>
  <si>
    <t>André Meunier</t>
  </si>
  <si>
    <t>Kevin Lamontagne</t>
  </si>
  <si>
    <t>Alex Gingras</t>
  </si>
  <si>
    <t>Olivier Forget</t>
  </si>
  <si>
    <t>Phil Dunn</t>
  </si>
  <si>
    <t>John Sherrey</t>
  </si>
  <si>
    <t>Keyvin Corbin</t>
  </si>
  <si>
    <t>Alex Campeau</t>
  </si>
  <si>
    <t>Emmanuel Viens</t>
  </si>
  <si>
    <t>Martin Marengère</t>
  </si>
  <si>
    <t>Simon Couette</t>
  </si>
  <si>
    <t>Alain Leduc</t>
  </si>
  <si>
    <t>Glen Anderson</t>
  </si>
  <si>
    <t>Luc Pinson</t>
  </si>
  <si>
    <t>Martin Roy</t>
  </si>
  <si>
    <t>Pat Guay</t>
  </si>
  <si>
    <t>Rick Monday</t>
  </si>
  <si>
    <t>Bob Marois</t>
  </si>
  <si>
    <t>Charles Drapeau</t>
  </si>
  <si>
    <t>Alain Lauzon</t>
  </si>
  <si>
    <t>David Lauzon</t>
  </si>
  <si>
    <t>Pat Griggs</t>
  </si>
  <si>
    <t>Stéph Beaudry</t>
  </si>
  <si>
    <t>Jessy Laplante</t>
  </si>
  <si>
    <t>Sébas Fortin</t>
  </si>
  <si>
    <t>Jeremy Bédard</t>
  </si>
  <si>
    <t>Ernis Perras</t>
  </si>
  <si>
    <t>Leo Champs</t>
  </si>
  <si>
    <t>Bruce Perras</t>
  </si>
  <si>
    <t>Steve Grenier</t>
  </si>
  <si>
    <t>Laurier Gagner</t>
  </si>
  <si>
    <t>Eric Vachon</t>
  </si>
  <si>
    <t>Ultimat</t>
  </si>
  <si>
    <t>CB</t>
  </si>
  <si>
    <t>TH</t>
  </si>
  <si>
    <t>BL</t>
  </si>
  <si>
    <t>EM</t>
  </si>
  <si>
    <t>PN</t>
  </si>
  <si>
    <t>UM</t>
  </si>
  <si>
    <t>RANG</t>
  </si>
  <si>
    <t>ÉQUIPE</t>
  </si>
  <si>
    <t>VICTOIRES</t>
  </si>
  <si>
    <t>DÉFAITES</t>
  </si>
  <si>
    <t>VICTOIRE EN FUS</t>
  </si>
  <si>
    <t>DÉFAITE EN FUS</t>
  </si>
  <si>
    <t>BUT POUR</t>
  </si>
  <si>
    <t>BUT CONTRE</t>
  </si>
  <si>
    <t>ULTIMAT</t>
  </si>
  <si>
    <t>ECOMAX</t>
  </si>
  <si>
    <t>NUL</t>
  </si>
  <si>
    <t>ABV</t>
  </si>
  <si>
    <t>BT</t>
  </si>
  <si>
    <t>IN</t>
  </si>
  <si>
    <t>EN</t>
  </si>
  <si>
    <t>=FUSILLADE</t>
  </si>
  <si>
    <t>= FORCE ÉGALE</t>
  </si>
  <si>
    <t>= BUT EN PP</t>
  </si>
  <si>
    <t>= BUT EN PK</t>
  </si>
  <si>
    <t>EN PP</t>
  </si>
  <si>
    <t>LES UNITÉS SPÉCIALES</t>
  </si>
  <si>
    <t>EN PK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</si>
</sst>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2" fillId="4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0" xfId="0" quotePrefix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" xfId="0" quotePrefix="1" applyFill="1" applyBorder="1" applyAlignment="1">
      <alignment horizontal="left" vertical="center"/>
    </xf>
    <xf numFmtId="0" fontId="0" fillId="5" borderId="6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1" xfId="0" quotePrefix="1" applyFill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57</xdr:col>
      <xdr:colOff>172357</xdr:colOff>
      <xdr:row>3</xdr:row>
      <xdr:rowOff>136072</xdr:rowOff>
    </xdr:from>
    <xdr:to>
      <xdr:col>82</xdr:col>
      <xdr:colOff>181429</xdr:colOff>
      <xdr:row>21</xdr:row>
      <xdr:rowOff>99786</xdr:rowOff>
    </xdr:to>
    <xdr:sp macro="" textlink="">
      <xdr:nvSpPr>
        <xdr:cNvPr id="2" name="ZoneTexte 1"/>
        <xdr:cNvSpPr txBox="1"/>
      </xdr:nvSpPr>
      <xdr:spPr>
        <a:xfrm>
          <a:off x="11030857" y="689429"/>
          <a:ext cx="4771572" cy="32294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Rechercher valeur de B6 (Onglet2) dans la colonne C de l'onglet 'Les joueurs de la ligue' et recherche valeur de D6 (onglet 2) dans la colonne B de l'onglet 'Les joueurs de la ligue'. Suite à cette rechercher, donner le résultat de la colonne D de l'onglet 'Les joueurs de la ligue'.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Z123"/>
  <sheetViews>
    <sheetView topLeftCell="A13" zoomScale="80" zoomScaleNormal="80" workbookViewId="0">
      <selection activeCell="Z6" sqref="Z6"/>
    </sheetView>
  </sheetViews>
  <sheetFormatPr baseColWidth="10" defaultColWidth="11.54296875" defaultRowHeight="14.5"/>
  <cols>
    <col min="1" max="1" width="16.54296875" style="40" customWidth="1"/>
    <col min="2" max="2" width="3" style="18" bestFit="1" customWidth="1"/>
    <col min="3" max="3" width="4" style="18" bestFit="1" customWidth="1"/>
    <col min="4" max="4" width="16.81640625" style="18" bestFit="1" customWidth="1"/>
    <col min="5" max="5" width="11.54296875" style="39"/>
    <col min="6" max="6" width="3" style="18" bestFit="1" customWidth="1"/>
    <col min="7" max="7" width="4.54296875" style="18" bestFit="1" customWidth="1"/>
    <col min="8" max="8" width="15.7265625" style="18" bestFit="1" customWidth="1"/>
    <col min="9" max="9" width="3.81640625" style="43" customWidth="1"/>
    <col min="10" max="11" width="3.7265625" style="18" bestFit="1" customWidth="1"/>
    <col min="12" max="12" width="16.81640625" style="18" bestFit="1" customWidth="1"/>
    <col min="13" max="13" width="3.81640625" style="42" customWidth="1"/>
    <col min="14" max="15" width="3.453125" style="18" bestFit="1" customWidth="1"/>
    <col min="16" max="16" width="15.7265625" style="18" bestFit="1" customWidth="1"/>
    <col min="17" max="17" width="3.81640625" style="42" customWidth="1"/>
    <col min="18" max="19" width="4" style="18" bestFit="1" customWidth="1"/>
    <col min="20" max="20" width="16.7265625" style="18" bestFit="1" customWidth="1"/>
    <col min="21" max="21" width="3.81640625" style="18" customWidth="1"/>
    <col min="22" max="22" width="3.7265625" style="18" customWidth="1"/>
    <col min="23" max="23" width="11.54296875" style="18"/>
    <col min="24" max="24" width="3.81640625" style="18" customWidth="1"/>
    <col min="25" max="25" width="3.7265625" style="18" customWidth="1"/>
    <col min="26" max="16384" width="11.54296875" style="18"/>
  </cols>
  <sheetData>
    <row r="2" spans="1:26">
      <c r="F2" s="20">
        <v>66</v>
      </c>
      <c r="G2" s="20" t="s">
        <v>202</v>
      </c>
      <c r="H2" s="20" t="s">
        <v>128</v>
      </c>
      <c r="I2" s="39"/>
      <c r="J2" s="20" t="s">
        <v>185</v>
      </c>
      <c r="K2" s="20"/>
      <c r="L2" s="20" t="s">
        <v>114</v>
      </c>
      <c r="M2" s="40"/>
      <c r="N2" s="20" t="s">
        <v>186</v>
      </c>
      <c r="O2" s="20"/>
      <c r="P2" s="20" t="s">
        <v>137</v>
      </c>
      <c r="Q2" s="40"/>
      <c r="R2" s="20" t="s">
        <v>187</v>
      </c>
      <c r="S2" s="20"/>
      <c r="T2" s="20" t="s">
        <v>136</v>
      </c>
    </row>
    <row r="3" spans="1:26">
      <c r="B3" s="20" t="s">
        <v>0</v>
      </c>
      <c r="C3" s="20"/>
      <c r="D3" s="20" t="s">
        <v>147</v>
      </c>
      <c r="F3" s="20" t="s">
        <v>0</v>
      </c>
      <c r="G3" s="20"/>
      <c r="H3" s="20" t="s">
        <v>147</v>
      </c>
      <c r="I3" s="39"/>
      <c r="J3" s="20" t="s">
        <v>0</v>
      </c>
      <c r="K3" s="20"/>
      <c r="L3" s="20" t="s">
        <v>147</v>
      </c>
      <c r="M3" s="40"/>
      <c r="N3" s="20" t="s">
        <v>0</v>
      </c>
      <c r="O3" s="20"/>
      <c r="P3" s="20" t="s">
        <v>147</v>
      </c>
      <c r="Q3" s="40"/>
      <c r="R3" s="20" t="s">
        <v>0</v>
      </c>
      <c r="S3" s="20"/>
      <c r="T3" s="20" t="s">
        <v>147</v>
      </c>
      <c r="Z3" s="37"/>
    </row>
    <row r="4" spans="1:26">
      <c r="A4" s="41" t="str">
        <f>B4&amp;C4</f>
        <v>7CB</v>
      </c>
      <c r="B4" s="20">
        <v>7</v>
      </c>
      <c r="C4" s="20" t="s">
        <v>185</v>
      </c>
      <c r="D4" s="20" t="s">
        <v>120</v>
      </c>
      <c r="F4" s="44">
        <v>1</v>
      </c>
      <c r="G4" s="44">
        <v>66</v>
      </c>
      <c r="H4" s="20" t="s">
        <v>129</v>
      </c>
      <c r="I4" s="39"/>
      <c r="J4" s="20">
        <v>1</v>
      </c>
      <c r="K4" s="20" t="s">
        <v>185</v>
      </c>
      <c r="L4" s="20" t="s">
        <v>115</v>
      </c>
      <c r="M4" s="40"/>
      <c r="N4" s="20">
        <v>1</v>
      </c>
      <c r="O4" s="20" t="s">
        <v>186</v>
      </c>
      <c r="P4" s="20" t="s">
        <v>109</v>
      </c>
      <c r="Q4" s="40"/>
      <c r="R4" s="20">
        <v>1</v>
      </c>
      <c r="S4" s="20" t="s">
        <v>187</v>
      </c>
      <c r="T4" s="20" t="s">
        <v>146</v>
      </c>
      <c r="Z4" s="37"/>
    </row>
    <row r="5" spans="1:26">
      <c r="A5" s="40" t="str">
        <f t="shared" ref="A5:A68" si="0">B5&amp;C5</f>
        <v>8PN</v>
      </c>
      <c r="B5" s="20">
        <v>8</v>
      </c>
      <c r="C5" s="20" t="s">
        <v>189</v>
      </c>
      <c r="D5" s="20" t="s">
        <v>171</v>
      </c>
      <c r="F5" s="20">
        <v>2</v>
      </c>
      <c r="G5" s="20">
        <v>66</v>
      </c>
      <c r="H5" s="20" t="s">
        <v>140</v>
      </c>
      <c r="I5" s="39"/>
      <c r="J5" s="20">
        <v>2</v>
      </c>
      <c r="K5" s="20" t="s">
        <v>185</v>
      </c>
      <c r="L5" s="20" t="s">
        <v>118</v>
      </c>
      <c r="M5" s="40"/>
      <c r="N5" s="20">
        <v>2</v>
      </c>
      <c r="O5" s="20" t="s">
        <v>186</v>
      </c>
      <c r="P5" s="20" t="s">
        <v>111</v>
      </c>
      <c r="Q5" s="40"/>
      <c r="R5" s="20">
        <v>2</v>
      </c>
      <c r="S5" s="20" t="s">
        <v>187</v>
      </c>
      <c r="T5" s="20" t="s">
        <v>162</v>
      </c>
      <c r="Z5" s="37"/>
    </row>
    <row r="6" spans="1:26">
      <c r="A6" s="40" t="str">
        <f t="shared" si="0"/>
        <v>7EM</v>
      </c>
      <c r="B6" s="20">
        <v>7</v>
      </c>
      <c r="C6" s="20" t="s">
        <v>188</v>
      </c>
      <c r="D6" s="20" t="s">
        <v>163</v>
      </c>
      <c r="F6" s="20">
        <v>3</v>
      </c>
      <c r="G6" s="20">
        <v>66</v>
      </c>
      <c r="H6" s="20" t="s">
        <v>131</v>
      </c>
      <c r="I6" s="39"/>
      <c r="J6" s="20">
        <v>3</v>
      </c>
      <c r="K6" s="20" t="s">
        <v>185</v>
      </c>
      <c r="L6" s="20" t="s">
        <v>117</v>
      </c>
      <c r="M6" s="40"/>
      <c r="N6" s="20">
        <v>3</v>
      </c>
      <c r="O6" s="20" t="s">
        <v>186</v>
      </c>
      <c r="P6" s="20" t="s">
        <v>110</v>
      </c>
      <c r="Q6" s="40"/>
      <c r="R6" s="20">
        <v>3</v>
      </c>
      <c r="S6" s="20" t="s">
        <v>187</v>
      </c>
      <c r="T6" s="20" t="s">
        <v>173</v>
      </c>
      <c r="Z6" s="37"/>
    </row>
    <row r="7" spans="1:26">
      <c r="A7" s="40" t="str">
        <f t="shared" si="0"/>
        <v>8CB</v>
      </c>
      <c r="B7" s="20">
        <v>8</v>
      </c>
      <c r="C7" s="20" t="s">
        <v>185</v>
      </c>
      <c r="D7" s="20" t="s">
        <v>159</v>
      </c>
      <c r="F7" s="20">
        <v>4</v>
      </c>
      <c r="G7" s="20">
        <v>66</v>
      </c>
      <c r="H7" s="20" t="s">
        <v>130</v>
      </c>
      <c r="I7" s="39"/>
      <c r="J7" s="20">
        <v>4</v>
      </c>
      <c r="K7" s="20" t="s">
        <v>185</v>
      </c>
      <c r="L7" s="20" t="s">
        <v>116</v>
      </c>
      <c r="M7" s="40"/>
      <c r="N7" s="20">
        <v>4</v>
      </c>
      <c r="O7" s="20" t="s">
        <v>186</v>
      </c>
      <c r="P7" s="20" t="s">
        <v>143</v>
      </c>
      <c r="Q7" s="40"/>
      <c r="R7" s="20">
        <v>4</v>
      </c>
      <c r="S7" s="20" t="s">
        <v>187</v>
      </c>
      <c r="T7" s="20" t="s">
        <v>174</v>
      </c>
      <c r="Z7" s="37"/>
    </row>
    <row r="8" spans="1:26">
      <c r="A8" s="40" t="str">
        <f t="shared" si="0"/>
        <v>4EM</v>
      </c>
      <c r="B8" s="20">
        <v>4</v>
      </c>
      <c r="C8" s="20" t="s">
        <v>188</v>
      </c>
      <c r="D8" s="20" t="s">
        <v>154</v>
      </c>
      <c r="F8" s="20">
        <v>5</v>
      </c>
      <c r="G8" s="20">
        <v>66</v>
      </c>
      <c r="H8" s="20" t="s">
        <v>141</v>
      </c>
      <c r="I8" s="39"/>
      <c r="J8" s="20">
        <v>5</v>
      </c>
      <c r="K8" s="20" t="s">
        <v>185</v>
      </c>
      <c r="L8" s="20" t="s">
        <v>119</v>
      </c>
      <c r="M8" s="40"/>
      <c r="N8" s="20">
        <v>5</v>
      </c>
      <c r="O8" s="20" t="s">
        <v>186</v>
      </c>
      <c r="P8" s="20" t="s">
        <v>144</v>
      </c>
      <c r="Q8" s="40"/>
      <c r="R8" s="20">
        <v>5</v>
      </c>
      <c r="S8" s="20" t="s">
        <v>187</v>
      </c>
      <c r="T8" s="20" t="s">
        <v>175</v>
      </c>
    </row>
    <row r="9" spans="1:26">
      <c r="A9" s="40" t="str">
        <f t="shared" si="0"/>
        <v>1TH</v>
      </c>
      <c r="B9" s="20">
        <v>1</v>
      </c>
      <c r="C9" s="20" t="s">
        <v>186</v>
      </c>
      <c r="D9" s="20" t="s">
        <v>109</v>
      </c>
      <c r="F9" s="20">
        <v>6</v>
      </c>
      <c r="G9" s="20">
        <v>66</v>
      </c>
      <c r="H9" s="20" t="s">
        <v>132</v>
      </c>
      <c r="I9" s="39"/>
      <c r="J9" s="20">
        <v>6</v>
      </c>
      <c r="K9" s="20" t="s">
        <v>185</v>
      </c>
      <c r="L9" s="20" t="s">
        <v>121</v>
      </c>
      <c r="M9" s="40"/>
      <c r="N9" s="20">
        <v>6</v>
      </c>
      <c r="O9" s="20" t="s">
        <v>186</v>
      </c>
      <c r="P9" s="20" t="s">
        <v>112</v>
      </c>
      <c r="Q9" s="40"/>
      <c r="R9" s="20">
        <v>6</v>
      </c>
      <c r="S9" s="20" t="s">
        <v>187</v>
      </c>
      <c r="T9" s="20" t="s">
        <v>113</v>
      </c>
    </row>
    <row r="10" spans="1:26" s="38" customFormat="1">
      <c r="A10" s="41" t="str">
        <f t="shared" si="0"/>
        <v>2EM</v>
      </c>
      <c r="B10" s="21">
        <v>2</v>
      </c>
      <c r="C10" s="21" t="s">
        <v>188</v>
      </c>
      <c r="D10" s="21" t="s">
        <v>152</v>
      </c>
      <c r="E10" s="39"/>
      <c r="F10" s="21">
        <v>7</v>
      </c>
      <c r="G10" s="21">
        <v>66</v>
      </c>
      <c r="H10" s="21" t="s">
        <v>142</v>
      </c>
      <c r="I10" s="39"/>
      <c r="J10" s="21">
        <v>7</v>
      </c>
      <c r="K10" s="21" t="s">
        <v>185</v>
      </c>
      <c r="L10" s="21" t="s">
        <v>120</v>
      </c>
      <c r="M10" s="40"/>
      <c r="N10" s="21">
        <v>7</v>
      </c>
      <c r="O10" s="21" t="s">
        <v>186</v>
      </c>
      <c r="P10" s="21" t="s">
        <v>145</v>
      </c>
      <c r="Q10" s="40"/>
      <c r="R10" s="21">
        <v>7</v>
      </c>
      <c r="S10" s="21" t="s">
        <v>187</v>
      </c>
      <c r="T10" s="21" t="s">
        <v>183</v>
      </c>
    </row>
    <row r="11" spans="1:26">
      <c r="A11" s="41" t="str">
        <f t="shared" si="0"/>
        <v>5TH</v>
      </c>
      <c r="B11" s="20">
        <v>5</v>
      </c>
      <c r="C11" s="20" t="s">
        <v>186</v>
      </c>
      <c r="D11" s="20" t="s">
        <v>144</v>
      </c>
      <c r="F11" s="21">
        <v>8</v>
      </c>
      <c r="G11" s="21">
        <v>66</v>
      </c>
      <c r="H11" s="20" t="s">
        <v>158</v>
      </c>
      <c r="I11" s="39"/>
      <c r="J11" s="20">
        <v>8</v>
      </c>
      <c r="K11" s="20" t="s">
        <v>185</v>
      </c>
      <c r="L11" s="20" t="s">
        <v>159</v>
      </c>
      <c r="M11" s="40"/>
      <c r="N11" s="20">
        <v>8</v>
      </c>
      <c r="O11" s="20" t="s">
        <v>186</v>
      </c>
      <c r="P11" s="20" t="s">
        <v>160</v>
      </c>
      <c r="Q11" s="40"/>
      <c r="R11" s="20">
        <v>8</v>
      </c>
      <c r="S11" s="20" t="s">
        <v>187</v>
      </c>
      <c r="T11" s="20" t="s">
        <v>161</v>
      </c>
    </row>
    <row r="12" spans="1:26">
      <c r="A12" s="41" t="str">
        <f t="shared" si="0"/>
        <v>5BT</v>
      </c>
      <c r="B12" s="20">
        <v>5</v>
      </c>
      <c r="C12" s="20" t="s">
        <v>203</v>
      </c>
      <c r="D12" s="20" t="s">
        <v>149</v>
      </c>
      <c r="F12" s="20">
        <v>9</v>
      </c>
      <c r="G12" s="20">
        <v>66</v>
      </c>
      <c r="H12" s="20"/>
      <c r="I12" s="39"/>
      <c r="J12" s="20">
        <v>9</v>
      </c>
      <c r="K12" s="20" t="s">
        <v>185</v>
      </c>
      <c r="L12" s="20"/>
      <c r="M12" s="40"/>
      <c r="N12" s="20">
        <v>9</v>
      </c>
      <c r="O12" s="20" t="s">
        <v>186</v>
      </c>
      <c r="P12" s="20"/>
      <c r="Q12" s="40"/>
      <c r="R12" s="20">
        <v>9</v>
      </c>
      <c r="S12" s="20" t="s">
        <v>187</v>
      </c>
      <c r="T12" s="20"/>
    </row>
    <row r="13" spans="1:26">
      <c r="A13" s="41" t="str">
        <f t="shared" si="0"/>
        <v>6PN</v>
      </c>
      <c r="B13" s="20">
        <v>6</v>
      </c>
      <c r="C13" s="20" t="s">
        <v>189</v>
      </c>
      <c r="D13" s="20" t="s">
        <v>169</v>
      </c>
      <c r="F13" s="20">
        <v>10</v>
      </c>
      <c r="G13" s="20">
        <v>66</v>
      </c>
      <c r="H13" s="20"/>
      <c r="I13" s="39"/>
      <c r="J13" s="20">
        <v>10</v>
      </c>
      <c r="K13" s="20" t="s">
        <v>185</v>
      </c>
      <c r="L13" s="20"/>
      <c r="M13" s="40"/>
      <c r="N13" s="20">
        <v>10</v>
      </c>
      <c r="O13" s="20" t="s">
        <v>186</v>
      </c>
      <c r="P13" s="20"/>
      <c r="Q13" s="40"/>
      <c r="R13" s="20">
        <v>10</v>
      </c>
      <c r="S13" s="20" t="s">
        <v>187</v>
      </c>
      <c r="T13" s="20"/>
    </row>
    <row r="14" spans="1:26">
      <c r="A14" s="41" t="str">
        <f t="shared" si="0"/>
        <v>366</v>
      </c>
      <c r="B14" s="20">
        <v>3</v>
      </c>
      <c r="C14" s="20">
        <v>66</v>
      </c>
      <c r="D14" s="20" t="s">
        <v>131</v>
      </c>
      <c r="F14" s="20">
        <v>11</v>
      </c>
      <c r="G14" s="20">
        <v>66</v>
      </c>
      <c r="H14" s="20"/>
      <c r="I14" s="39"/>
      <c r="J14" s="20">
        <v>11</v>
      </c>
      <c r="K14" s="20" t="s">
        <v>185</v>
      </c>
      <c r="L14" s="20"/>
      <c r="M14" s="40"/>
      <c r="N14" s="20">
        <v>11</v>
      </c>
      <c r="O14" s="20" t="s">
        <v>186</v>
      </c>
      <c r="P14" s="20"/>
      <c r="Q14" s="40"/>
      <c r="R14" s="20">
        <v>11</v>
      </c>
      <c r="S14" s="20" t="s">
        <v>187</v>
      </c>
      <c r="T14" s="20"/>
    </row>
    <row r="15" spans="1:26">
      <c r="A15" s="41" t="str">
        <f t="shared" si="0"/>
        <v>5UM</v>
      </c>
      <c r="B15" s="20">
        <v>5</v>
      </c>
      <c r="C15" s="20" t="s">
        <v>190</v>
      </c>
      <c r="D15" s="20" t="s">
        <v>180</v>
      </c>
      <c r="F15" s="20">
        <v>12</v>
      </c>
      <c r="G15" s="20">
        <v>66</v>
      </c>
      <c r="H15" s="20"/>
      <c r="I15" s="39"/>
      <c r="J15" s="20">
        <v>12</v>
      </c>
      <c r="K15" s="20" t="s">
        <v>185</v>
      </c>
      <c r="L15" s="20"/>
      <c r="M15" s="40"/>
      <c r="N15" s="20">
        <v>12</v>
      </c>
      <c r="O15" s="20" t="s">
        <v>186</v>
      </c>
      <c r="P15" s="20"/>
      <c r="Q15" s="40"/>
      <c r="R15" s="20">
        <v>12</v>
      </c>
      <c r="S15" s="20" t="s">
        <v>187</v>
      </c>
      <c r="T15" s="20"/>
    </row>
    <row r="16" spans="1:26">
      <c r="A16" s="41" t="str">
        <f t="shared" si="0"/>
        <v>7PN</v>
      </c>
      <c r="B16" s="20">
        <v>7</v>
      </c>
      <c r="C16" s="20" t="s">
        <v>189</v>
      </c>
      <c r="D16" s="20" t="s">
        <v>170</v>
      </c>
      <c r="F16" s="20">
        <v>13</v>
      </c>
      <c r="G16" s="20">
        <v>66</v>
      </c>
      <c r="H16" s="20"/>
      <c r="I16" s="39"/>
      <c r="J16" s="20">
        <v>13</v>
      </c>
      <c r="K16" s="20" t="s">
        <v>185</v>
      </c>
      <c r="L16" s="20"/>
      <c r="M16" s="40"/>
      <c r="N16" s="20">
        <v>13</v>
      </c>
      <c r="O16" s="20" t="s">
        <v>186</v>
      </c>
      <c r="P16" s="20"/>
      <c r="Q16" s="40"/>
      <c r="R16" s="20">
        <v>13</v>
      </c>
      <c r="S16" s="20" t="s">
        <v>187</v>
      </c>
      <c r="T16" s="20"/>
    </row>
    <row r="17" spans="1:20">
      <c r="A17" s="41" t="str">
        <f t="shared" si="0"/>
        <v>3BT</v>
      </c>
      <c r="B17" s="20">
        <v>3</v>
      </c>
      <c r="C17" s="20" t="s">
        <v>203</v>
      </c>
      <c r="D17" s="20" t="s">
        <v>125</v>
      </c>
      <c r="F17" s="20">
        <v>14</v>
      </c>
      <c r="G17" s="20">
        <v>66</v>
      </c>
      <c r="H17" s="20"/>
      <c r="I17" s="39"/>
      <c r="J17" s="20">
        <v>14</v>
      </c>
      <c r="K17" s="20" t="s">
        <v>185</v>
      </c>
      <c r="L17" s="20"/>
      <c r="M17" s="40"/>
      <c r="N17" s="20">
        <v>14</v>
      </c>
      <c r="O17" s="20" t="s">
        <v>186</v>
      </c>
      <c r="P17" s="20"/>
      <c r="Q17" s="40"/>
      <c r="R17" s="20">
        <v>14</v>
      </c>
      <c r="S17" s="20" t="s">
        <v>187</v>
      </c>
      <c r="T17" s="20"/>
    </row>
    <row r="18" spans="1:20" s="22" customFormat="1">
      <c r="A18" s="41" t="str">
        <f t="shared" si="0"/>
        <v>7TH</v>
      </c>
      <c r="B18" s="20">
        <v>7</v>
      </c>
      <c r="C18" s="20" t="s">
        <v>186</v>
      </c>
      <c r="D18" s="20" t="s">
        <v>145</v>
      </c>
      <c r="E18" s="39"/>
      <c r="F18" s="20">
        <v>15</v>
      </c>
      <c r="G18" s="20">
        <v>66</v>
      </c>
      <c r="H18" s="20"/>
      <c r="I18" s="39"/>
      <c r="J18" s="20">
        <v>15</v>
      </c>
      <c r="K18" s="20" t="s">
        <v>185</v>
      </c>
      <c r="L18" s="20"/>
      <c r="M18" s="40"/>
      <c r="N18" s="20">
        <v>15</v>
      </c>
      <c r="O18" s="20" t="s">
        <v>186</v>
      </c>
      <c r="P18" s="20"/>
      <c r="Q18" s="40"/>
      <c r="R18" s="20">
        <v>15</v>
      </c>
      <c r="S18" s="20" t="s">
        <v>187</v>
      </c>
      <c r="T18" s="20"/>
    </row>
    <row r="19" spans="1:20" s="22" customFormat="1">
      <c r="A19" s="41" t="str">
        <f t="shared" si="0"/>
        <v>1BT</v>
      </c>
      <c r="B19" s="20">
        <v>1</v>
      </c>
      <c r="C19" s="20" t="s">
        <v>203</v>
      </c>
      <c r="D19" s="20" t="s">
        <v>123</v>
      </c>
      <c r="E19" s="39"/>
      <c r="I19" s="39"/>
      <c r="M19" s="40"/>
      <c r="Q19" s="40"/>
    </row>
    <row r="20" spans="1:20" s="22" customFormat="1">
      <c r="A20" s="41" t="str">
        <f t="shared" si="0"/>
        <v>8EM</v>
      </c>
      <c r="B20" s="20">
        <v>8</v>
      </c>
      <c r="C20" s="20" t="s">
        <v>188</v>
      </c>
      <c r="D20" s="20" t="s">
        <v>172</v>
      </c>
      <c r="E20" s="39"/>
      <c r="I20" s="39"/>
      <c r="M20" s="40"/>
      <c r="Q20" s="40"/>
    </row>
    <row r="21" spans="1:20">
      <c r="A21" s="41" t="str">
        <f t="shared" si="0"/>
        <v>8TH</v>
      </c>
      <c r="B21" s="20">
        <v>8</v>
      </c>
      <c r="C21" s="20" t="s">
        <v>186</v>
      </c>
      <c r="D21" s="20" t="s">
        <v>160</v>
      </c>
      <c r="F21" s="20" t="s">
        <v>187</v>
      </c>
      <c r="G21" s="20"/>
      <c r="H21" s="20" t="s">
        <v>122</v>
      </c>
      <c r="I21" s="39"/>
      <c r="J21" s="20" t="s">
        <v>188</v>
      </c>
      <c r="K21" s="20"/>
      <c r="L21" s="20" t="s">
        <v>148</v>
      </c>
      <c r="M21" s="40"/>
      <c r="N21" s="20" t="s">
        <v>189</v>
      </c>
      <c r="O21" s="20"/>
      <c r="P21" s="20" t="s">
        <v>139</v>
      </c>
      <c r="Q21" s="40"/>
      <c r="R21" s="20" t="s">
        <v>190</v>
      </c>
      <c r="S21" s="20"/>
      <c r="T21" s="20" t="s">
        <v>184</v>
      </c>
    </row>
    <row r="22" spans="1:20">
      <c r="A22" s="41" t="str">
        <f t="shared" si="0"/>
        <v>6BL</v>
      </c>
      <c r="B22" s="20">
        <v>6</v>
      </c>
      <c r="C22" s="20" t="s">
        <v>187</v>
      </c>
      <c r="D22" s="20" t="s">
        <v>113</v>
      </c>
      <c r="F22" s="20" t="s">
        <v>0</v>
      </c>
      <c r="G22" s="20"/>
      <c r="H22" s="20" t="s">
        <v>147</v>
      </c>
      <c r="I22" s="39"/>
      <c r="J22" s="20" t="s">
        <v>0</v>
      </c>
      <c r="K22" s="20"/>
      <c r="L22" s="20" t="s">
        <v>147</v>
      </c>
      <c r="M22" s="40"/>
      <c r="N22" s="20" t="s">
        <v>0</v>
      </c>
      <c r="O22" s="20"/>
      <c r="P22" s="20" t="s">
        <v>147</v>
      </c>
      <c r="Q22" s="40"/>
      <c r="R22" s="20" t="s">
        <v>0</v>
      </c>
      <c r="S22" s="20"/>
      <c r="T22" s="20" t="s">
        <v>147</v>
      </c>
    </row>
    <row r="23" spans="1:20">
      <c r="A23" s="41" t="str">
        <f t="shared" si="0"/>
        <v>166</v>
      </c>
      <c r="B23" s="20">
        <v>1</v>
      </c>
      <c r="C23" s="20">
        <v>66</v>
      </c>
      <c r="D23" s="20" t="s">
        <v>129</v>
      </c>
      <c r="F23" s="20">
        <v>1</v>
      </c>
      <c r="G23" s="20" t="s">
        <v>203</v>
      </c>
      <c r="H23" s="20" t="s">
        <v>123</v>
      </c>
      <c r="I23" s="39"/>
      <c r="J23" s="20">
        <v>1</v>
      </c>
      <c r="K23" s="20" t="s">
        <v>188</v>
      </c>
      <c r="L23" s="20" t="s">
        <v>151</v>
      </c>
      <c r="M23" s="40"/>
      <c r="N23" s="20">
        <v>1</v>
      </c>
      <c r="O23" s="20" t="s">
        <v>189</v>
      </c>
      <c r="P23" s="20" t="s">
        <v>164</v>
      </c>
      <c r="Q23" s="40"/>
      <c r="R23" s="20">
        <v>1</v>
      </c>
      <c r="S23" s="20" t="s">
        <v>190</v>
      </c>
      <c r="T23" s="20" t="s">
        <v>138</v>
      </c>
    </row>
    <row r="24" spans="1:20">
      <c r="A24" s="41" t="str">
        <f t="shared" si="0"/>
        <v>7BL</v>
      </c>
      <c r="B24" s="20">
        <v>7</v>
      </c>
      <c r="C24" s="20" t="s">
        <v>187</v>
      </c>
      <c r="D24" s="20" t="s">
        <v>183</v>
      </c>
      <c r="F24" s="20">
        <v>2</v>
      </c>
      <c r="G24" s="20" t="s">
        <v>203</v>
      </c>
      <c r="H24" s="20" t="s">
        <v>124</v>
      </c>
      <c r="I24" s="39"/>
      <c r="J24" s="20">
        <v>2</v>
      </c>
      <c r="K24" s="20" t="s">
        <v>188</v>
      </c>
      <c r="L24" s="20" t="s">
        <v>152</v>
      </c>
      <c r="M24" s="40"/>
      <c r="N24" s="20">
        <v>2</v>
      </c>
      <c r="O24" s="20" t="s">
        <v>189</v>
      </c>
      <c r="P24" s="20" t="s">
        <v>165</v>
      </c>
      <c r="Q24" s="40"/>
      <c r="R24" s="20">
        <v>2</v>
      </c>
      <c r="S24" s="20" t="s">
        <v>190</v>
      </c>
      <c r="T24" s="20" t="s">
        <v>176</v>
      </c>
    </row>
    <row r="25" spans="1:20">
      <c r="A25" s="41" t="str">
        <f t="shared" si="0"/>
        <v>4UM</v>
      </c>
      <c r="B25" s="20">
        <v>4</v>
      </c>
      <c r="C25" s="20" t="s">
        <v>190</v>
      </c>
      <c r="D25" s="20" t="s">
        <v>178</v>
      </c>
      <c r="F25" s="20">
        <v>3</v>
      </c>
      <c r="G25" s="20" t="s">
        <v>203</v>
      </c>
      <c r="H25" s="20" t="s">
        <v>125</v>
      </c>
      <c r="I25" s="39"/>
      <c r="J25" s="20">
        <v>3</v>
      </c>
      <c r="K25" s="20" t="s">
        <v>188</v>
      </c>
      <c r="L25" s="20" t="s">
        <v>153</v>
      </c>
      <c r="M25" s="40"/>
      <c r="N25" s="20">
        <v>3</v>
      </c>
      <c r="O25" s="20" t="s">
        <v>189</v>
      </c>
      <c r="P25" s="20" t="s">
        <v>166</v>
      </c>
      <c r="Q25" s="40"/>
      <c r="R25" s="20">
        <v>3</v>
      </c>
      <c r="S25" s="20" t="s">
        <v>190</v>
      </c>
      <c r="T25" s="20" t="s">
        <v>177</v>
      </c>
    </row>
    <row r="26" spans="1:20">
      <c r="A26" s="41" t="str">
        <f t="shared" si="0"/>
        <v>1BL</v>
      </c>
      <c r="B26" s="20">
        <v>1</v>
      </c>
      <c r="C26" s="20" t="s">
        <v>187</v>
      </c>
      <c r="D26" s="20" t="s">
        <v>146</v>
      </c>
      <c r="F26" s="20">
        <v>4</v>
      </c>
      <c r="G26" s="20" t="s">
        <v>203</v>
      </c>
      <c r="H26" s="20" t="s">
        <v>126</v>
      </c>
      <c r="I26" s="39"/>
      <c r="J26" s="20">
        <v>4</v>
      </c>
      <c r="K26" s="20" t="s">
        <v>188</v>
      </c>
      <c r="L26" s="20" t="s">
        <v>154</v>
      </c>
      <c r="M26" s="40"/>
      <c r="N26" s="20">
        <v>4</v>
      </c>
      <c r="O26" s="20" t="s">
        <v>189</v>
      </c>
      <c r="P26" s="20" t="s">
        <v>167</v>
      </c>
      <c r="Q26" s="40"/>
      <c r="R26" s="20">
        <v>4</v>
      </c>
      <c r="S26" s="20" t="s">
        <v>190</v>
      </c>
      <c r="T26" s="20" t="s">
        <v>178</v>
      </c>
    </row>
    <row r="27" spans="1:20">
      <c r="A27" s="41" t="str">
        <f t="shared" si="0"/>
        <v>1PN</v>
      </c>
      <c r="B27" s="20">
        <v>1</v>
      </c>
      <c r="C27" s="20" t="s">
        <v>189</v>
      </c>
      <c r="D27" s="20" t="s">
        <v>164</v>
      </c>
      <c r="F27" s="20">
        <v>5</v>
      </c>
      <c r="G27" s="20" t="s">
        <v>203</v>
      </c>
      <c r="H27" s="20" t="s">
        <v>149</v>
      </c>
      <c r="I27" s="39"/>
      <c r="J27" s="20">
        <v>5</v>
      </c>
      <c r="K27" s="20" t="s">
        <v>188</v>
      </c>
      <c r="L27" s="20" t="s">
        <v>155</v>
      </c>
      <c r="M27" s="40"/>
      <c r="N27" s="20">
        <v>5</v>
      </c>
      <c r="O27" s="20" t="s">
        <v>189</v>
      </c>
      <c r="P27" s="20" t="s">
        <v>168</v>
      </c>
      <c r="Q27" s="40"/>
      <c r="R27" s="20">
        <v>5</v>
      </c>
      <c r="S27" s="20" t="s">
        <v>190</v>
      </c>
      <c r="T27" s="20" t="s">
        <v>180</v>
      </c>
    </row>
    <row r="28" spans="1:20">
      <c r="A28" s="41" t="str">
        <f t="shared" si="0"/>
        <v>4TH</v>
      </c>
      <c r="B28" s="20">
        <v>4</v>
      </c>
      <c r="C28" s="20" t="s">
        <v>186</v>
      </c>
      <c r="D28" s="20" t="s">
        <v>143</v>
      </c>
      <c r="F28" s="20">
        <v>6</v>
      </c>
      <c r="G28" s="20" t="s">
        <v>203</v>
      </c>
      <c r="H28" s="20" t="s">
        <v>127</v>
      </c>
      <c r="I28" s="39"/>
      <c r="J28" s="20">
        <v>6</v>
      </c>
      <c r="K28" s="20" t="s">
        <v>188</v>
      </c>
      <c r="L28" s="20" t="s">
        <v>156</v>
      </c>
      <c r="M28" s="40"/>
      <c r="N28" s="20">
        <v>6</v>
      </c>
      <c r="O28" s="20" t="s">
        <v>189</v>
      </c>
      <c r="P28" s="20" t="s">
        <v>169</v>
      </c>
      <c r="Q28" s="40"/>
      <c r="R28" s="20">
        <v>6</v>
      </c>
      <c r="S28" s="20" t="s">
        <v>190</v>
      </c>
      <c r="T28" s="20" t="s">
        <v>181</v>
      </c>
    </row>
    <row r="29" spans="1:20">
      <c r="A29" s="41" t="str">
        <f t="shared" si="0"/>
        <v>5CB</v>
      </c>
      <c r="B29" s="20">
        <v>5</v>
      </c>
      <c r="C29" s="20" t="s">
        <v>185</v>
      </c>
      <c r="D29" s="20" t="s">
        <v>119</v>
      </c>
      <c r="F29" s="20">
        <v>7</v>
      </c>
      <c r="G29" s="20" t="s">
        <v>203</v>
      </c>
      <c r="H29" s="20" t="s">
        <v>150</v>
      </c>
      <c r="I29" s="39"/>
      <c r="J29" s="20">
        <v>7</v>
      </c>
      <c r="K29" s="20" t="s">
        <v>188</v>
      </c>
      <c r="L29" s="20" t="s">
        <v>163</v>
      </c>
      <c r="M29" s="40"/>
      <c r="N29" s="20">
        <v>7</v>
      </c>
      <c r="O29" s="20" t="s">
        <v>189</v>
      </c>
      <c r="P29" s="20" t="s">
        <v>170</v>
      </c>
      <c r="Q29" s="40"/>
      <c r="R29" s="20">
        <v>7</v>
      </c>
      <c r="S29" s="20" t="s">
        <v>190</v>
      </c>
      <c r="T29" s="20" t="s">
        <v>182</v>
      </c>
    </row>
    <row r="30" spans="1:20">
      <c r="A30" s="41" t="str">
        <f t="shared" si="0"/>
        <v>6TH</v>
      </c>
      <c r="B30" s="20">
        <v>6</v>
      </c>
      <c r="C30" s="20" t="s">
        <v>186</v>
      </c>
      <c r="D30" s="20" t="s">
        <v>112</v>
      </c>
      <c r="F30" s="20">
        <v>8</v>
      </c>
      <c r="G30" s="20" t="s">
        <v>203</v>
      </c>
      <c r="H30" s="20" t="s">
        <v>157</v>
      </c>
      <c r="I30" s="39"/>
      <c r="J30" s="20">
        <v>8</v>
      </c>
      <c r="K30" s="20" t="s">
        <v>188</v>
      </c>
      <c r="L30" s="20" t="s">
        <v>172</v>
      </c>
      <c r="M30" s="40"/>
      <c r="N30" s="20">
        <v>8</v>
      </c>
      <c r="O30" s="20" t="s">
        <v>189</v>
      </c>
      <c r="P30" s="20" t="s">
        <v>171</v>
      </c>
      <c r="Q30" s="40"/>
      <c r="R30" s="20">
        <v>8</v>
      </c>
      <c r="S30" s="20" t="s">
        <v>190</v>
      </c>
      <c r="T30" s="20" t="s">
        <v>179</v>
      </c>
    </row>
    <row r="31" spans="1:20">
      <c r="A31" s="41" t="str">
        <f t="shared" si="0"/>
        <v>3UM</v>
      </c>
      <c r="B31" s="20">
        <v>3</v>
      </c>
      <c r="C31" s="20" t="s">
        <v>190</v>
      </c>
      <c r="D31" s="20" t="s">
        <v>177</v>
      </c>
      <c r="F31" s="20">
        <v>9</v>
      </c>
      <c r="G31" s="20" t="s">
        <v>203</v>
      </c>
      <c r="H31" s="20"/>
      <c r="I31" s="39"/>
      <c r="J31" s="20">
        <v>9</v>
      </c>
      <c r="K31" s="20" t="s">
        <v>188</v>
      </c>
      <c r="L31" s="20"/>
      <c r="M31" s="40"/>
      <c r="N31" s="20">
        <v>9</v>
      </c>
      <c r="O31" s="20" t="s">
        <v>189</v>
      </c>
      <c r="P31" s="20"/>
      <c r="Q31" s="40"/>
      <c r="R31" s="20">
        <v>9</v>
      </c>
      <c r="S31" s="20" t="s">
        <v>190</v>
      </c>
      <c r="T31" s="20"/>
    </row>
    <row r="32" spans="1:20">
      <c r="A32" s="41" t="str">
        <f t="shared" si="0"/>
        <v>5BL</v>
      </c>
      <c r="B32" s="20">
        <v>5</v>
      </c>
      <c r="C32" s="20" t="s">
        <v>187</v>
      </c>
      <c r="D32" s="20" t="s">
        <v>175</v>
      </c>
      <c r="F32" s="20">
        <v>10</v>
      </c>
      <c r="G32" s="20" t="s">
        <v>203</v>
      </c>
      <c r="H32" s="20"/>
      <c r="I32" s="39"/>
      <c r="J32" s="20">
        <v>10</v>
      </c>
      <c r="K32" s="20" t="s">
        <v>188</v>
      </c>
      <c r="L32" s="20"/>
      <c r="M32" s="40"/>
      <c r="N32" s="20">
        <v>10</v>
      </c>
      <c r="O32" s="20" t="s">
        <v>189</v>
      </c>
      <c r="P32" s="20"/>
      <c r="Q32" s="40"/>
      <c r="R32" s="20">
        <v>10</v>
      </c>
      <c r="S32" s="20" t="s">
        <v>190</v>
      </c>
      <c r="T32" s="20"/>
    </row>
    <row r="33" spans="1:20">
      <c r="A33" s="41" t="str">
        <f t="shared" si="0"/>
        <v>6BT</v>
      </c>
      <c r="B33" s="20">
        <v>6</v>
      </c>
      <c r="C33" s="20" t="s">
        <v>203</v>
      </c>
      <c r="D33" s="20" t="s">
        <v>127</v>
      </c>
      <c r="F33" s="20">
        <v>11</v>
      </c>
      <c r="G33" s="20" t="s">
        <v>203</v>
      </c>
      <c r="H33" s="20"/>
      <c r="I33" s="39"/>
      <c r="J33" s="20">
        <v>11</v>
      </c>
      <c r="K33" s="20" t="s">
        <v>188</v>
      </c>
      <c r="L33" s="20"/>
      <c r="M33" s="40"/>
      <c r="N33" s="20">
        <v>11</v>
      </c>
      <c r="O33" s="20" t="s">
        <v>189</v>
      </c>
      <c r="P33" s="20"/>
      <c r="Q33" s="40"/>
      <c r="R33" s="20">
        <v>11</v>
      </c>
      <c r="S33" s="20" t="s">
        <v>190</v>
      </c>
      <c r="T33" s="20"/>
    </row>
    <row r="34" spans="1:20">
      <c r="A34" s="41" t="str">
        <f t="shared" si="0"/>
        <v>8BT</v>
      </c>
      <c r="B34" s="20">
        <v>8</v>
      </c>
      <c r="C34" s="20" t="s">
        <v>203</v>
      </c>
      <c r="D34" s="20" t="s">
        <v>157</v>
      </c>
      <c r="F34" s="20">
        <v>12</v>
      </c>
      <c r="G34" s="20" t="s">
        <v>203</v>
      </c>
      <c r="H34" s="20"/>
      <c r="I34" s="39"/>
      <c r="J34" s="20">
        <v>12</v>
      </c>
      <c r="K34" s="20" t="s">
        <v>188</v>
      </c>
      <c r="L34" s="20"/>
      <c r="M34" s="40"/>
      <c r="N34" s="20">
        <v>12</v>
      </c>
      <c r="O34" s="20" t="s">
        <v>189</v>
      </c>
      <c r="P34" s="20"/>
      <c r="Q34" s="40"/>
      <c r="R34" s="20">
        <v>12</v>
      </c>
      <c r="S34" s="20" t="s">
        <v>190</v>
      </c>
      <c r="T34" s="20"/>
    </row>
    <row r="35" spans="1:20">
      <c r="A35" s="41" t="str">
        <f t="shared" si="0"/>
        <v>3EM</v>
      </c>
      <c r="B35" s="20">
        <v>3</v>
      </c>
      <c r="C35" s="20" t="s">
        <v>188</v>
      </c>
      <c r="D35" s="20" t="s">
        <v>153</v>
      </c>
      <c r="F35" s="20">
        <v>13</v>
      </c>
      <c r="G35" s="20" t="s">
        <v>203</v>
      </c>
      <c r="H35" s="20"/>
      <c r="I35" s="39"/>
      <c r="J35" s="20">
        <v>13</v>
      </c>
      <c r="K35" s="20" t="s">
        <v>188</v>
      </c>
      <c r="L35" s="20"/>
      <c r="M35" s="40"/>
      <c r="N35" s="20">
        <v>13</v>
      </c>
      <c r="O35" s="20" t="s">
        <v>189</v>
      </c>
      <c r="P35" s="20"/>
      <c r="Q35" s="40"/>
      <c r="R35" s="20">
        <v>13</v>
      </c>
      <c r="S35" s="20" t="s">
        <v>190</v>
      </c>
      <c r="T35" s="20"/>
    </row>
    <row r="36" spans="1:20">
      <c r="A36" s="41" t="str">
        <f t="shared" si="0"/>
        <v>866</v>
      </c>
      <c r="B36" s="21">
        <v>8</v>
      </c>
      <c r="C36" s="21">
        <v>66</v>
      </c>
      <c r="D36" s="20" t="s">
        <v>158</v>
      </c>
      <c r="F36" s="20">
        <v>14</v>
      </c>
      <c r="G36" s="20" t="s">
        <v>203</v>
      </c>
      <c r="H36" s="20"/>
      <c r="I36" s="39"/>
      <c r="J36" s="20">
        <v>14</v>
      </c>
      <c r="K36" s="20" t="s">
        <v>188</v>
      </c>
      <c r="L36" s="20"/>
      <c r="M36" s="40"/>
      <c r="N36" s="20">
        <v>14</v>
      </c>
      <c r="O36" s="20" t="s">
        <v>189</v>
      </c>
      <c r="P36" s="20"/>
      <c r="Q36" s="40"/>
      <c r="R36" s="20">
        <v>14</v>
      </c>
      <c r="S36" s="20" t="s">
        <v>190</v>
      </c>
      <c r="T36" s="20"/>
    </row>
    <row r="37" spans="1:20">
      <c r="A37" s="41" t="str">
        <f t="shared" si="0"/>
        <v>1CB</v>
      </c>
      <c r="B37" s="20">
        <v>1</v>
      </c>
      <c r="C37" s="20" t="s">
        <v>185</v>
      </c>
      <c r="D37" s="20" t="s">
        <v>115</v>
      </c>
      <c r="F37" s="20">
        <v>15</v>
      </c>
      <c r="G37" s="20" t="s">
        <v>203</v>
      </c>
      <c r="H37" s="20"/>
      <c r="I37" s="39"/>
      <c r="J37" s="20">
        <v>15</v>
      </c>
      <c r="K37" s="20" t="s">
        <v>188</v>
      </c>
      <c r="L37" s="20"/>
      <c r="M37" s="40"/>
      <c r="N37" s="20">
        <v>15</v>
      </c>
      <c r="O37" s="20" t="s">
        <v>189</v>
      </c>
      <c r="P37" s="20"/>
      <c r="Q37" s="40"/>
      <c r="R37" s="20">
        <v>15</v>
      </c>
      <c r="S37" s="20" t="s">
        <v>190</v>
      </c>
      <c r="T37" s="20"/>
    </row>
    <row r="38" spans="1:20">
      <c r="A38" s="41" t="str">
        <f t="shared" si="0"/>
        <v>7UM</v>
      </c>
      <c r="B38" s="20">
        <v>7</v>
      </c>
      <c r="C38" s="20" t="s">
        <v>190</v>
      </c>
      <c r="D38" s="20" t="s">
        <v>182</v>
      </c>
      <c r="I38" s="39"/>
      <c r="M38" s="40"/>
      <c r="Q38" s="40"/>
      <c r="R38" s="22"/>
      <c r="S38" s="22"/>
      <c r="T38" s="22"/>
    </row>
    <row r="39" spans="1:20">
      <c r="A39" s="41" t="str">
        <f t="shared" si="0"/>
        <v>8UM</v>
      </c>
      <c r="B39" s="20">
        <v>8</v>
      </c>
      <c r="C39" s="20" t="s">
        <v>190</v>
      </c>
      <c r="D39" s="20" t="s">
        <v>179</v>
      </c>
      <c r="I39" s="39"/>
      <c r="M39" s="40"/>
      <c r="Q39" s="40"/>
      <c r="R39" s="22"/>
      <c r="S39" s="22"/>
      <c r="T39" s="22"/>
    </row>
    <row r="40" spans="1:20">
      <c r="A40" s="41" t="str">
        <f t="shared" si="0"/>
        <v>2CB</v>
      </c>
      <c r="B40" s="20">
        <v>2</v>
      </c>
      <c r="C40" s="20" t="s">
        <v>185</v>
      </c>
      <c r="D40" s="20" t="s">
        <v>118</v>
      </c>
      <c r="I40" s="39"/>
      <c r="M40" s="40"/>
      <c r="Q40" s="40"/>
    </row>
    <row r="41" spans="1:20">
      <c r="A41" s="41" t="str">
        <f t="shared" si="0"/>
        <v>2PN</v>
      </c>
      <c r="B41" s="20">
        <v>2</v>
      </c>
      <c r="C41" s="20" t="s">
        <v>189</v>
      </c>
      <c r="D41" s="20" t="s">
        <v>165</v>
      </c>
      <c r="I41" s="39"/>
      <c r="M41" s="40"/>
      <c r="Q41" s="40"/>
    </row>
    <row r="42" spans="1:20">
      <c r="A42" s="41" t="str">
        <f t="shared" si="0"/>
        <v>766</v>
      </c>
      <c r="B42" s="20">
        <v>7</v>
      </c>
      <c r="C42" s="20">
        <v>66</v>
      </c>
      <c r="D42" s="20" t="s">
        <v>142</v>
      </c>
      <c r="I42" s="39"/>
      <c r="M42" s="40"/>
      <c r="Q42" s="40"/>
    </row>
    <row r="43" spans="1:20">
      <c r="A43" s="41" t="str">
        <f t="shared" si="0"/>
        <v>8BL</v>
      </c>
      <c r="B43" s="20">
        <v>8</v>
      </c>
      <c r="C43" s="20" t="s">
        <v>187</v>
      </c>
      <c r="D43" s="20" t="s">
        <v>161</v>
      </c>
      <c r="I43" s="39"/>
      <c r="M43" s="40"/>
      <c r="Q43" s="40"/>
    </row>
    <row r="44" spans="1:20">
      <c r="A44" s="41" t="str">
        <f t="shared" si="0"/>
        <v>3PN</v>
      </c>
      <c r="B44" s="20">
        <v>3</v>
      </c>
      <c r="C44" s="20" t="s">
        <v>189</v>
      </c>
      <c r="D44" s="20" t="s">
        <v>166</v>
      </c>
      <c r="I44" s="39"/>
      <c r="M44" s="40"/>
      <c r="Q44" s="40"/>
    </row>
    <row r="45" spans="1:20">
      <c r="A45" s="41" t="str">
        <f t="shared" si="0"/>
        <v>266</v>
      </c>
      <c r="B45" s="20">
        <v>2</v>
      </c>
      <c r="C45" s="20">
        <v>66</v>
      </c>
      <c r="D45" s="20" t="s">
        <v>140</v>
      </c>
      <c r="I45" s="39"/>
      <c r="M45" s="40"/>
      <c r="Q45" s="40"/>
    </row>
    <row r="46" spans="1:20">
      <c r="A46" s="41" t="str">
        <f t="shared" si="0"/>
        <v>1EM</v>
      </c>
      <c r="B46" s="20">
        <v>1</v>
      </c>
      <c r="C46" s="20" t="s">
        <v>188</v>
      </c>
      <c r="D46" s="20" t="s">
        <v>151</v>
      </c>
      <c r="I46" s="39"/>
      <c r="M46" s="40"/>
      <c r="Q46" s="40"/>
    </row>
    <row r="47" spans="1:20">
      <c r="A47" s="41" t="str">
        <f t="shared" si="0"/>
        <v>3TH</v>
      </c>
      <c r="B47" s="20">
        <v>3</v>
      </c>
      <c r="C47" s="20" t="s">
        <v>186</v>
      </c>
      <c r="D47" s="20" t="s">
        <v>110</v>
      </c>
      <c r="I47" s="39"/>
      <c r="M47" s="40"/>
      <c r="Q47" s="40"/>
    </row>
    <row r="48" spans="1:20">
      <c r="A48" s="41" t="str">
        <f t="shared" si="0"/>
        <v>2TH</v>
      </c>
      <c r="B48" s="20">
        <v>2</v>
      </c>
      <c r="C48" s="20" t="s">
        <v>186</v>
      </c>
      <c r="D48" s="20" t="s">
        <v>111</v>
      </c>
      <c r="I48" s="39"/>
      <c r="M48" s="40"/>
      <c r="Q48" s="40"/>
    </row>
    <row r="49" spans="1:17">
      <c r="A49" s="41" t="str">
        <f t="shared" si="0"/>
        <v>5EM</v>
      </c>
      <c r="B49" s="20">
        <v>5</v>
      </c>
      <c r="C49" s="20" t="s">
        <v>188</v>
      </c>
      <c r="D49" s="20" t="s">
        <v>155</v>
      </c>
      <c r="I49" s="39"/>
      <c r="M49" s="40"/>
      <c r="Q49" s="40"/>
    </row>
    <row r="50" spans="1:17">
      <c r="A50" s="41" t="str">
        <f t="shared" si="0"/>
        <v>4BT</v>
      </c>
      <c r="B50" s="20">
        <v>4</v>
      </c>
      <c r="C50" s="20" t="s">
        <v>203</v>
      </c>
      <c r="D50" s="20" t="s">
        <v>126</v>
      </c>
      <c r="I50" s="39"/>
      <c r="M50" s="40"/>
      <c r="Q50" s="40"/>
    </row>
    <row r="51" spans="1:17">
      <c r="A51" s="41" t="str">
        <f t="shared" si="0"/>
        <v>6CB</v>
      </c>
      <c r="B51" s="20">
        <v>6</v>
      </c>
      <c r="C51" s="20" t="s">
        <v>185</v>
      </c>
      <c r="D51" s="20" t="s">
        <v>121</v>
      </c>
      <c r="I51" s="39"/>
      <c r="M51" s="40"/>
      <c r="Q51" s="40"/>
    </row>
    <row r="52" spans="1:17">
      <c r="A52" s="41" t="str">
        <f t="shared" si="0"/>
        <v>3BL</v>
      </c>
      <c r="B52" s="20">
        <v>3</v>
      </c>
      <c r="C52" s="20" t="s">
        <v>187</v>
      </c>
      <c r="D52" s="20" t="s">
        <v>173</v>
      </c>
      <c r="I52" s="39"/>
      <c r="M52" s="40"/>
      <c r="Q52" s="40"/>
    </row>
    <row r="53" spans="1:17">
      <c r="A53" s="41" t="str">
        <f t="shared" si="0"/>
        <v>4PN</v>
      </c>
      <c r="B53" s="20">
        <v>4</v>
      </c>
      <c r="C53" s="20" t="s">
        <v>189</v>
      </c>
      <c r="D53" s="20" t="s">
        <v>167</v>
      </c>
      <c r="I53" s="39"/>
      <c r="M53" s="40"/>
      <c r="Q53" s="40"/>
    </row>
    <row r="54" spans="1:17">
      <c r="A54" s="41" t="str">
        <f t="shared" si="0"/>
        <v>3CB</v>
      </c>
      <c r="B54" s="20">
        <v>3</v>
      </c>
      <c r="C54" s="20" t="s">
        <v>185</v>
      </c>
      <c r="D54" s="20" t="s">
        <v>117</v>
      </c>
      <c r="I54" s="39"/>
      <c r="M54" s="40"/>
      <c r="Q54" s="40"/>
    </row>
    <row r="55" spans="1:17">
      <c r="A55" s="41" t="str">
        <f t="shared" si="0"/>
        <v>466</v>
      </c>
      <c r="B55" s="20">
        <v>4</v>
      </c>
      <c r="C55" s="20">
        <v>66</v>
      </c>
      <c r="D55" s="20" t="s">
        <v>130</v>
      </c>
      <c r="I55" s="39"/>
      <c r="M55" s="40"/>
      <c r="Q55" s="40"/>
    </row>
    <row r="56" spans="1:17">
      <c r="A56" s="41" t="str">
        <f t="shared" si="0"/>
        <v>7BT</v>
      </c>
      <c r="B56" s="20">
        <v>7</v>
      </c>
      <c r="C56" s="20" t="s">
        <v>203</v>
      </c>
      <c r="D56" s="20" t="s">
        <v>150</v>
      </c>
      <c r="I56" s="39"/>
      <c r="M56" s="40"/>
      <c r="Q56" s="40"/>
    </row>
    <row r="57" spans="1:17">
      <c r="A57" s="41" t="str">
        <f t="shared" si="0"/>
        <v>6EM</v>
      </c>
      <c r="B57" s="20">
        <v>6</v>
      </c>
      <c r="C57" s="20" t="s">
        <v>188</v>
      </c>
      <c r="D57" s="20" t="s">
        <v>156</v>
      </c>
      <c r="I57" s="39"/>
      <c r="M57" s="40"/>
      <c r="Q57" s="40"/>
    </row>
    <row r="58" spans="1:17">
      <c r="A58" s="41" t="str">
        <f t="shared" si="0"/>
        <v>5PN</v>
      </c>
      <c r="B58" s="20">
        <v>5</v>
      </c>
      <c r="C58" s="20" t="s">
        <v>189</v>
      </c>
      <c r="D58" s="20" t="s">
        <v>168</v>
      </c>
      <c r="I58" s="39"/>
      <c r="M58" s="40"/>
      <c r="Q58" s="40"/>
    </row>
    <row r="59" spans="1:17">
      <c r="A59" s="41" t="str">
        <f t="shared" si="0"/>
        <v>1UM</v>
      </c>
      <c r="B59" s="20">
        <v>1</v>
      </c>
      <c r="C59" s="20" t="s">
        <v>190</v>
      </c>
      <c r="D59" s="20" t="s">
        <v>138</v>
      </c>
      <c r="I59" s="39"/>
      <c r="M59" s="40"/>
      <c r="Q59" s="40"/>
    </row>
    <row r="60" spans="1:17">
      <c r="A60" s="41" t="str">
        <f t="shared" si="0"/>
        <v>2UM</v>
      </c>
      <c r="B60" s="20">
        <v>2</v>
      </c>
      <c r="C60" s="20" t="s">
        <v>190</v>
      </c>
      <c r="D60" s="20" t="s">
        <v>176</v>
      </c>
      <c r="I60" s="39"/>
      <c r="M60" s="40"/>
      <c r="Q60" s="40"/>
    </row>
    <row r="61" spans="1:17">
      <c r="A61" s="41" t="str">
        <f t="shared" si="0"/>
        <v>2BL</v>
      </c>
      <c r="B61" s="20">
        <v>2</v>
      </c>
      <c r="C61" s="20" t="s">
        <v>187</v>
      </c>
      <c r="D61" s="20" t="s">
        <v>162</v>
      </c>
      <c r="I61" s="39"/>
      <c r="M61" s="40"/>
      <c r="Q61" s="40"/>
    </row>
    <row r="62" spans="1:17">
      <c r="A62" s="41" t="str">
        <f t="shared" si="0"/>
        <v>566</v>
      </c>
      <c r="B62" s="20">
        <v>5</v>
      </c>
      <c r="C62" s="20">
        <v>66</v>
      </c>
      <c r="D62" s="20" t="s">
        <v>141</v>
      </c>
      <c r="I62" s="39"/>
      <c r="M62" s="40"/>
      <c r="Q62" s="40"/>
    </row>
    <row r="63" spans="1:17">
      <c r="A63" s="41" t="str">
        <f t="shared" si="0"/>
        <v>4BL</v>
      </c>
      <c r="B63" s="20">
        <v>4</v>
      </c>
      <c r="C63" s="20" t="s">
        <v>187</v>
      </c>
      <c r="D63" s="20" t="s">
        <v>174</v>
      </c>
      <c r="I63" s="39"/>
      <c r="M63" s="40"/>
      <c r="Q63" s="40"/>
    </row>
    <row r="64" spans="1:17">
      <c r="A64" s="41" t="str">
        <f t="shared" si="0"/>
        <v>4CB</v>
      </c>
      <c r="B64" s="20">
        <v>4</v>
      </c>
      <c r="C64" s="20" t="s">
        <v>185</v>
      </c>
      <c r="D64" s="20" t="s">
        <v>116</v>
      </c>
      <c r="I64" s="39"/>
      <c r="M64" s="40"/>
      <c r="Q64" s="40"/>
    </row>
    <row r="65" spans="1:17">
      <c r="A65" s="41" t="str">
        <f t="shared" si="0"/>
        <v>6UM</v>
      </c>
      <c r="B65" s="20">
        <v>6</v>
      </c>
      <c r="C65" s="20" t="s">
        <v>190</v>
      </c>
      <c r="D65" s="20" t="s">
        <v>181</v>
      </c>
      <c r="I65" s="39"/>
      <c r="M65" s="40"/>
      <c r="Q65" s="40"/>
    </row>
    <row r="66" spans="1:17">
      <c r="A66" s="41" t="str">
        <f t="shared" si="0"/>
        <v>666</v>
      </c>
      <c r="B66" s="20">
        <v>6</v>
      </c>
      <c r="C66" s="20">
        <v>66</v>
      </c>
      <c r="D66" s="20" t="s">
        <v>132</v>
      </c>
      <c r="I66" s="39"/>
      <c r="M66" s="40"/>
      <c r="Q66" s="40"/>
    </row>
    <row r="67" spans="1:17">
      <c r="A67" s="41" t="str">
        <f t="shared" si="0"/>
        <v>2BT</v>
      </c>
      <c r="B67" s="20">
        <v>2</v>
      </c>
      <c r="C67" s="20" t="s">
        <v>203</v>
      </c>
      <c r="D67" s="20" t="s">
        <v>124</v>
      </c>
      <c r="I67" s="39"/>
      <c r="M67" s="40"/>
      <c r="Q67" s="40"/>
    </row>
    <row r="68" spans="1:17">
      <c r="A68" s="41" t="str">
        <f t="shared" si="0"/>
        <v>966</v>
      </c>
      <c r="B68" s="20">
        <v>9</v>
      </c>
      <c r="C68" s="20">
        <v>66</v>
      </c>
      <c r="D68" s="20"/>
      <c r="I68" s="39"/>
      <c r="M68" s="40"/>
      <c r="Q68" s="40"/>
    </row>
    <row r="69" spans="1:17">
      <c r="A69" s="41" t="str">
        <f t="shared" ref="A69:A123" si="1">B69&amp;C69</f>
        <v>1066</v>
      </c>
      <c r="B69" s="20">
        <v>10</v>
      </c>
      <c r="C69" s="20">
        <v>66</v>
      </c>
      <c r="D69" s="20"/>
      <c r="I69" s="39"/>
      <c r="M69" s="40"/>
      <c r="Q69" s="40"/>
    </row>
    <row r="70" spans="1:17">
      <c r="A70" s="41" t="str">
        <f t="shared" si="1"/>
        <v>1166</v>
      </c>
      <c r="B70" s="20">
        <v>11</v>
      </c>
      <c r="C70" s="20">
        <v>66</v>
      </c>
      <c r="D70" s="20"/>
      <c r="I70" s="39"/>
      <c r="M70" s="40"/>
      <c r="Q70" s="40"/>
    </row>
    <row r="71" spans="1:17">
      <c r="A71" s="41" t="str">
        <f t="shared" si="1"/>
        <v>1266</v>
      </c>
      <c r="B71" s="20">
        <v>12</v>
      </c>
      <c r="C71" s="20">
        <v>66</v>
      </c>
      <c r="D71" s="20"/>
      <c r="I71" s="39"/>
      <c r="M71" s="40"/>
      <c r="Q71" s="40"/>
    </row>
    <row r="72" spans="1:17">
      <c r="A72" s="41" t="str">
        <f t="shared" si="1"/>
        <v>1366</v>
      </c>
      <c r="B72" s="20">
        <v>13</v>
      </c>
      <c r="C72" s="20">
        <v>66</v>
      </c>
      <c r="D72" s="20"/>
      <c r="I72" s="39"/>
      <c r="M72" s="40"/>
      <c r="Q72" s="40"/>
    </row>
    <row r="73" spans="1:17">
      <c r="A73" s="41" t="str">
        <f t="shared" si="1"/>
        <v>1466</v>
      </c>
      <c r="B73" s="20">
        <v>14</v>
      </c>
      <c r="C73" s="20">
        <v>66</v>
      </c>
      <c r="D73" s="20"/>
      <c r="I73" s="39"/>
      <c r="M73" s="40"/>
      <c r="Q73" s="40"/>
    </row>
    <row r="74" spans="1:17">
      <c r="A74" s="41" t="str">
        <f t="shared" si="1"/>
        <v>1566</v>
      </c>
      <c r="B74" s="20">
        <v>15</v>
      </c>
      <c r="C74" s="20">
        <v>66</v>
      </c>
      <c r="D74" s="20"/>
      <c r="I74" s="39"/>
      <c r="M74" s="40"/>
      <c r="Q74" s="40"/>
    </row>
    <row r="75" spans="1:17">
      <c r="A75" s="41" t="str">
        <f t="shared" si="1"/>
        <v>9BL</v>
      </c>
      <c r="B75" s="20">
        <v>9</v>
      </c>
      <c r="C75" s="20" t="s">
        <v>187</v>
      </c>
      <c r="D75" s="20"/>
      <c r="I75" s="39"/>
      <c r="M75" s="40"/>
      <c r="Q75" s="40"/>
    </row>
    <row r="76" spans="1:17">
      <c r="A76" s="41" t="str">
        <f t="shared" si="1"/>
        <v>10BL</v>
      </c>
      <c r="B76" s="20">
        <v>10</v>
      </c>
      <c r="C76" s="20" t="s">
        <v>187</v>
      </c>
      <c r="D76" s="20"/>
      <c r="I76" s="39"/>
      <c r="M76" s="40"/>
      <c r="Q76" s="40"/>
    </row>
    <row r="77" spans="1:17">
      <c r="A77" s="41" t="str">
        <f t="shared" si="1"/>
        <v>11BL</v>
      </c>
      <c r="B77" s="20">
        <v>11</v>
      </c>
      <c r="C77" s="20" t="s">
        <v>187</v>
      </c>
      <c r="D77" s="20"/>
      <c r="I77" s="39"/>
      <c r="M77" s="40"/>
      <c r="Q77" s="40"/>
    </row>
    <row r="78" spans="1:17">
      <c r="A78" s="41" t="str">
        <f t="shared" si="1"/>
        <v>12BL</v>
      </c>
      <c r="B78" s="20">
        <v>12</v>
      </c>
      <c r="C78" s="20" t="s">
        <v>187</v>
      </c>
      <c r="D78" s="20"/>
      <c r="I78" s="39"/>
      <c r="M78" s="40"/>
      <c r="Q78" s="40"/>
    </row>
    <row r="79" spans="1:17">
      <c r="A79" s="41" t="str">
        <f t="shared" si="1"/>
        <v>13BL</v>
      </c>
      <c r="B79" s="20">
        <v>13</v>
      </c>
      <c r="C79" s="20" t="s">
        <v>187</v>
      </c>
      <c r="D79" s="20"/>
      <c r="I79" s="39"/>
      <c r="M79" s="40"/>
      <c r="Q79" s="40"/>
    </row>
    <row r="80" spans="1:17">
      <c r="A80" s="41" t="str">
        <f t="shared" si="1"/>
        <v>14BL</v>
      </c>
      <c r="B80" s="20">
        <v>14</v>
      </c>
      <c r="C80" s="20" t="s">
        <v>187</v>
      </c>
      <c r="D80" s="20"/>
      <c r="I80" s="39"/>
      <c r="M80" s="40"/>
      <c r="Q80" s="40"/>
    </row>
    <row r="81" spans="1:17">
      <c r="A81" s="41" t="str">
        <f t="shared" si="1"/>
        <v>15BL</v>
      </c>
      <c r="B81" s="20">
        <v>15</v>
      </c>
      <c r="C81" s="20" t="s">
        <v>187</v>
      </c>
      <c r="D81" s="20"/>
      <c r="I81" s="39"/>
      <c r="M81" s="40"/>
      <c r="Q81" s="40"/>
    </row>
    <row r="82" spans="1:17">
      <c r="A82" s="41" t="str">
        <f t="shared" si="1"/>
        <v>9BT</v>
      </c>
      <c r="B82" s="20">
        <v>9</v>
      </c>
      <c r="C82" s="20" t="s">
        <v>203</v>
      </c>
      <c r="D82" s="20"/>
      <c r="I82" s="39"/>
      <c r="M82" s="40"/>
      <c r="Q82" s="40"/>
    </row>
    <row r="83" spans="1:17">
      <c r="A83" s="41" t="str">
        <f t="shared" si="1"/>
        <v>10BT</v>
      </c>
      <c r="B83" s="20">
        <v>10</v>
      </c>
      <c r="C83" s="20" t="s">
        <v>203</v>
      </c>
      <c r="D83" s="20"/>
      <c r="I83" s="39"/>
      <c r="M83" s="40"/>
      <c r="Q83" s="40"/>
    </row>
    <row r="84" spans="1:17">
      <c r="A84" s="41" t="str">
        <f t="shared" si="1"/>
        <v>11BT</v>
      </c>
      <c r="B84" s="20">
        <v>11</v>
      </c>
      <c r="C84" s="20" t="s">
        <v>203</v>
      </c>
      <c r="D84" s="20"/>
      <c r="I84" s="39"/>
      <c r="M84" s="40"/>
      <c r="Q84" s="40"/>
    </row>
    <row r="85" spans="1:17">
      <c r="A85" s="41" t="str">
        <f t="shared" si="1"/>
        <v>12BT</v>
      </c>
      <c r="B85" s="20">
        <v>12</v>
      </c>
      <c r="C85" s="20" t="s">
        <v>203</v>
      </c>
      <c r="D85" s="20"/>
      <c r="I85" s="39"/>
      <c r="M85" s="40"/>
      <c r="Q85" s="40"/>
    </row>
    <row r="86" spans="1:17">
      <c r="A86" s="41" t="str">
        <f t="shared" si="1"/>
        <v>13BT</v>
      </c>
      <c r="B86" s="20">
        <v>13</v>
      </c>
      <c r="C86" s="20" t="s">
        <v>203</v>
      </c>
      <c r="D86" s="20"/>
      <c r="I86" s="39"/>
      <c r="M86" s="40"/>
      <c r="Q86" s="40"/>
    </row>
    <row r="87" spans="1:17">
      <c r="A87" s="41" t="str">
        <f t="shared" si="1"/>
        <v>14BT</v>
      </c>
      <c r="B87" s="20">
        <v>14</v>
      </c>
      <c r="C87" s="20" t="s">
        <v>203</v>
      </c>
      <c r="D87" s="20"/>
      <c r="I87" s="39"/>
      <c r="M87" s="40"/>
      <c r="Q87" s="40"/>
    </row>
    <row r="88" spans="1:17">
      <c r="A88" s="41" t="str">
        <f t="shared" si="1"/>
        <v>15BT</v>
      </c>
      <c r="B88" s="20">
        <v>15</v>
      </c>
      <c r="C88" s="20" t="s">
        <v>203</v>
      </c>
      <c r="D88" s="20"/>
      <c r="I88" s="39"/>
      <c r="M88" s="40"/>
      <c r="Q88" s="40"/>
    </row>
    <row r="89" spans="1:17">
      <c r="A89" s="41" t="str">
        <f t="shared" si="1"/>
        <v>9CB</v>
      </c>
      <c r="B89" s="20">
        <v>9</v>
      </c>
      <c r="C89" s="20" t="s">
        <v>185</v>
      </c>
      <c r="D89" s="20"/>
      <c r="I89" s="39"/>
      <c r="M89" s="40"/>
      <c r="Q89" s="40"/>
    </row>
    <row r="90" spans="1:17">
      <c r="A90" s="41" t="str">
        <f t="shared" si="1"/>
        <v>10CB</v>
      </c>
      <c r="B90" s="20">
        <v>10</v>
      </c>
      <c r="C90" s="20" t="s">
        <v>185</v>
      </c>
      <c r="D90" s="20"/>
      <c r="I90" s="39"/>
      <c r="M90" s="40"/>
      <c r="Q90" s="40"/>
    </row>
    <row r="91" spans="1:17">
      <c r="A91" s="41" t="str">
        <f t="shared" si="1"/>
        <v>11CB</v>
      </c>
      <c r="B91" s="20">
        <v>11</v>
      </c>
      <c r="C91" s="20" t="s">
        <v>185</v>
      </c>
      <c r="D91" s="20"/>
      <c r="I91" s="39"/>
      <c r="M91" s="40"/>
      <c r="Q91" s="40"/>
    </row>
    <row r="92" spans="1:17">
      <c r="A92" s="41" t="str">
        <f t="shared" si="1"/>
        <v>12CB</v>
      </c>
      <c r="B92" s="20">
        <v>12</v>
      </c>
      <c r="C92" s="20" t="s">
        <v>185</v>
      </c>
      <c r="D92" s="20"/>
      <c r="I92" s="39"/>
      <c r="M92" s="40"/>
      <c r="Q92" s="40"/>
    </row>
    <row r="93" spans="1:17">
      <c r="A93" s="41" t="str">
        <f t="shared" si="1"/>
        <v>13CB</v>
      </c>
      <c r="B93" s="20">
        <v>13</v>
      </c>
      <c r="C93" s="20" t="s">
        <v>185</v>
      </c>
      <c r="D93" s="20"/>
      <c r="I93" s="39"/>
      <c r="M93" s="40"/>
      <c r="Q93" s="40"/>
    </row>
    <row r="94" spans="1:17">
      <c r="A94" s="41" t="str">
        <f t="shared" si="1"/>
        <v>14CB</v>
      </c>
      <c r="B94" s="20">
        <v>14</v>
      </c>
      <c r="C94" s="20" t="s">
        <v>185</v>
      </c>
      <c r="D94" s="20"/>
      <c r="I94" s="39"/>
      <c r="M94" s="40"/>
      <c r="Q94" s="40"/>
    </row>
    <row r="95" spans="1:17">
      <c r="A95" s="41" t="str">
        <f t="shared" si="1"/>
        <v>15CB</v>
      </c>
      <c r="B95" s="20">
        <v>15</v>
      </c>
      <c r="C95" s="20" t="s">
        <v>185</v>
      </c>
      <c r="D95" s="20"/>
      <c r="I95" s="39"/>
      <c r="M95" s="40"/>
      <c r="Q95" s="40"/>
    </row>
    <row r="96" spans="1:17">
      <c r="A96" s="41" t="str">
        <f t="shared" si="1"/>
        <v>9EM</v>
      </c>
      <c r="B96" s="20">
        <v>9</v>
      </c>
      <c r="C96" s="20" t="s">
        <v>188</v>
      </c>
      <c r="D96" s="20"/>
      <c r="I96" s="39"/>
      <c r="M96" s="40"/>
      <c r="Q96" s="40"/>
    </row>
    <row r="97" spans="1:17">
      <c r="A97" s="41" t="str">
        <f t="shared" si="1"/>
        <v>10EM</v>
      </c>
      <c r="B97" s="20">
        <v>10</v>
      </c>
      <c r="C97" s="20" t="s">
        <v>188</v>
      </c>
      <c r="D97" s="20"/>
      <c r="I97" s="39"/>
      <c r="M97" s="40"/>
      <c r="Q97" s="40"/>
    </row>
    <row r="98" spans="1:17">
      <c r="A98" s="41" t="str">
        <f t="shared" si="1"/>
        <v>11EM</v>
      </c>
      <c r="B98" s="20">
        <v>11</v>
      </c>
      <c r="C98" s="20" t="s">
        <v>188</v>
      </c>
      <c r="D98" s="20"/>
      <c r="I98" s="39"/>
      <c r="M98" s="40"/>
      <c r="Q98" s="40"/>
    </row>
    <row r="99" spans="1:17">
      <c r="A99" s="41" t="str">
        <f t="shared" si="1"/>
        <v>12EM</v>
      </c>
      <c r="B99" s="20">
        <v>12</v>
      </c>
      <c r="C99" s="20" t="s">
        <v>188</v>
      </c>
      <c r="D99" s="20"/>
      <c r="I99" s="39"/>
      <c r="M99" s="40"/>
      <c r="Q99" s="40"/>
    </row>
    <row r="100" spans="1:17">
      <c r="A100" s="41" t="str">
        <f t="shared" si="1"/>
        <v>13EM</v>
      </c>
      <c r="B100" s="20">
        <v>13</v>
      </c>
      <c r="C100" s="20" t="s">
        <v>188</v>
      </c>
      <c r="D100" s="20"/>
      <c r="I100" s="39"/>
      <c r="M100" s="40"/>
      <c r="Q100" s="40"/>
    </row>
    <row r="101" spans="1:17">
      <c r="A101" s="41" t="str">
        <f t="shared" si="1"/>
        <v>14EM</v>
      </c>
      <c r="B101" s="20">
        <v>14</v>
      </c>
      <c r="C101" s="20" t="s">
        <v>188</v>
      </c>
      <c r="D101" s="20"/>
      <c r="I101" s="39"/>
      <c r="M101" s="40"/>
      <c r="Q101" s="40"/>
    </row>
    <row r="102" spans="1:17">
      <c r="A102" s="41" t="str">
        <f t="shared" si="1"/>
        <v>15EM</v>
      </c>
      <c r="B102" s="20">
        <v>15</v>
      </c>
      <c r="C102" s="20" t="s">
        <v>188</v>
      </c>
      <c r="D102" s="20"/>
      <c r="I102" s="39"/>
      <c r="M102" s="40"/>
      <c r="Q102" s="40"/>
    </row>
    <row r="103" spans="1:17">
      <c r="A103" s="41" t="str">
        <f t="shared" si="1"/>
        <v>9PN</v>
      </c>
      <c r="B103" s="20">
        <v>9</v>
      </c>
      <c r="C103" s="20" t="s">
        <v>189</v>
      </c>
      <c r="D103" s="20"/>
      <c r="I103" s="39"/>
      <c r="M103" s="40"/>
      <c r="Q103" s="40"/>
    </row>
    <row r="104" spans="1:17">
      <c r="A104" s="41" t="str">
        <f t="shared" si="1"/>
        <v>10PN</v>
      </c>
      <c r="B104" s="20">
        <v>10</v>
      </c>
      <c r="C104" s="20" t="s">
        <v>189</v>
      </c>
      <c r="D104" s="20"/>
      <c r="I104" s="39"/>
      <c r="M104" s="40"/>
      <c r="Q104" s="40"/>
    </row>
    <row r="105" spans="1:17">
      <c r="A105" s="41" t="str">
        <f t="shared" si="1"/>
        <v>11PN</v>
      </c>
      <c r="B105" s="20">
        <v>11</v>
      </c>
      <c r="C105" s="20" t="s">
        <v>189</v>
      </c>
      <c r="D105" s="20"/>
      <c r="I105" s="39"/>
      <c r="M105" s="40"/>
      <c r="Q105" s="40"/>
    </row>
    <row r="106" spans="1:17">
      <c r="A106" s="41" t="str">
        <f t="shared" si="1"/>
        <v>12PN</v>
      </c>
      <c r="B106" s="20">
        <v>12</v>
      </c>
      <c r="C106" s="20" t="s">
        <v>189</v>
      </c>
      <c r="D106" s="20"/>
      <c r="I106" s="39"/>
      <c r="M106" s="40"/>
      <c r="Q106" s="40"/>
    </row>
    <row r="107" spans="1:17">
      <c r="A107" s="41" t="str">
        <f t="shared" si="1"/>
        <v>13PN</v>
      </c>
      <c r="B107" s="20">
        <v>13</v>
      </c>
      <c r="C107" s="20" t="s">
        <v>189</v>
      </c>
      <c r="D107" s="20"/>
      <c r="I107" s="39"/>
      <c r="M107" s="40"/>
      <c r="Q107" s="40"/>
    </row>
    <row r="108" spans="1:17">
      <c r="A108" s="41" t="str">
        <f t="shared" si="1"/>
        <v>14PN</v>
      </c>
      <c r="B108" s="20">
        <v>14</v>
      </c>
      <c r="C108" s="20" t="s">
        <v>189</v>
      </c>
      <c r="D108" s="20"/>
      <c r="I108" s="39"/>
      <c r="M108" s="40"/>
      <c r="Q108" s="40"/>
    </row>
    <row r="109" spans="1:17">
      <c r="A109" s="41" t="str">
        <f t="shared" si="1"/>
        <v>15PN</v>
      </c>
      <c r="B109" s="20">
        <v>15</v>
      </c>
      <c r="C109" s="20" t="s">
        <v>189</v>
      </c>
      <c r="D109" s="20"/>
      <c r="I109" s="39"/>
      <c r="M109" s="40"/>
      <c r="Q109" s="40"/>
    </row>
    <row r="110" spans="1:17">
      <c r="A110" s="41" t="str">
        <f t="shared" si="1"/>
        <v>9TH</v>
      </c>
      <c r="B110" s="20">
        <v>9</v>
      </c>
      <c r="C110" s="20" t="s">
        <v>186</v>
      </c>
      <c r="D110" s="20"/>
      <c r="I110" s="39"/>
      <c r="M110" s="40"/>
      <c r="Q110" s="40"/>
    </row>
    <row r="111" spans="1:17">
      <c r="A111" s="41" t="str">
        <f t="shared" si="1"/>
        <v>10TH</v>
      </c>
      <c r="B111" s="20">
        <v>10</v>
      </c>
      <c r="C111" s="20" t="s">
        <v>186</v>
      </c>
      <c r="D111" s="20"/>
      <c r="I111" s="39"/>
      <c r="M111" s="40"/>
      <c r="Q111" s="40"/>
    </row>
    <row r="112" spans="1:17">
      <c r="A112" s="41" t="str">
        <f t="shared" si="1"/>
        <v>11TH</v>
      </c>
      <c r="B112" s="20">
        <v>11</v>
      </c>
      <c r="C112" s="20" t="s">
        <v>186</v>
      </c>
      <c r="D112" s="20"/>
      <c r="I112" s="39"/>
      <c r="M112" s="40"/>
      <c r="Q112" s="40"/>
    </row>
    <row r="113" spans="1:17">
      <c r="A113" s="41" t="str">
        <f t="shared" si="1"/>
        <v>12TH</v>
      </c>
      <c r="B113" s="20">
        <v>12</v>
      </c>
      <c r="C113" s="20" t="s">
        <v>186</v>
      </c>
      <c r="D113" s="20"/>
      <c r="I113" s="39"/>
      <c r="M113" s="40"/>
      <c r="Q113" s="40"/>
    </row>
    <row r="114" spans="1:17">
      <c r="A114" s="41" t="str">
        <f t="shared" si="1"/>
        <v>13TH</v>
      </c>
      <c r="B114" s="20">
        <v>13</v>
      </c>
      <c r="C114" s="20" t="s">
        <v>186</v>
      </c>
      <c r="D114" s="20"/>
      <c r="I114" s="39"/>
      <c r="M114" s="40"/>
      <c r="Q114" s="40"/>
    </row>
    <row r="115" spans="1:17">
      <c r="A115" s="41" t="str">
        <f t="shared" si="1"/>
        <v>14TH</v>
      </c>
      <c r="B115" s="20">
        <v>14</v>
      </c>
      <c r="C115" s="20" t="s">
        <v>186</v>
      </c>
      <c r="D115" s="20"/>
      <c r="I115" s="39"/>
      <c r="M115" s="40"/>
      <c r="Q115" s="40"/>
    </row>
    <row r="116" spans="1:17">
      <c r="A116" s="41" t="str">
        <f t="shared" si="1"/>
        <v>15TH</v>
      </c>
      <c r="B116" s="20">
        <v>15</v>
      </c>
      <c r="C116" s="20" t="s">
        <v>186</v>
      </c>
      <c r="D116" s="20"/>
      <c r="I116" s="39"/>
      <c r="M116" s="40"/>
      <c r="Q116" s="40"/>
    </row>
    <row r="117" spans="1:17">
      <c r="A117" s="41" t="str">
        <f t="shared" si="1"/>
        <v>9UM</v>
      </c>
      <c r="B117" s="20">
        <v>9</v>
      </c>
      <c r="C117" s="20" t="s">
        <v>190</v>
      </c>
      <c r="D117" s="20"/>
      <c r="I117" s="39"/>
      <c r="M117" s="40"/>
      <c r="Q117" s="40"/>
    </row>
    <row r="118" spans="1:17">
      <c r="A118" s="41" t="str">
        <f t="shared" si="1"/>
        <v>10UM</v>
      </c>
      <c r="B118" s="20">
        <v>10</v>
      </c>
      <c r="C118" s="20" t="s">
        <v>190</v>
      </c>
      <c r="D118" s="20"/>
      <c r="I118" s="39"/>
      <c r="M118" s="40"/>
      <c r="Q118" s="40"/>
    </row>
    <row r="119" spans="1:17">
      <c r="A119" s="41" t="str">
        <f t="shared" si="1"/>
        <v>11UM</v>
      </c>
      <c r="B119" s="20">
        <v>11</v>
      </c>
      <c r="C119" s="20" t="s">
        <v>190</v>
      </c>
      <c r="D119" s="20"/>
      <c r="I119" s="39"/>
      <c r="M119" s="40"/>
      <c r="Q119" s="40"/>
    </row>
    <row r="120" spans="1:17">
      <c r="A120" s="41" t="str">
        <f t="shared" si="1"/>
        <v>12UM</v>
      </c>
      <c r="B120" s="20">
        <v>12</v>
      </c>
      <c r="C120" s="20" t="s">
        <v>190</v>
      </c>
      <c r="D120" s="20"/>
      <c r="I120" s="39"/>
      <c r="M120" s="40"/>
      <c r="Q120" s="40"/>
    </row>
    <row r="121" spans="1:17">
      <c r="A121" s="41" t="str">
        <f t="shared" si="1"/>
        <v>13UM</v>
      </c>
      <c r="B121" s="20">
        <v>13</v>
      </c>
      <c r="C121" s="20" t="s">
        <v>190</v>
      </c>
      <c r="D121" s="20"/>
      <c r="I121" s="39"/>
      <c r="M121" s="40"/>
      <c r="Q121" s="40"/>
    </row>
    <row r="122" spans="1:17">
      <c r="A122" s="41" t="str">
        <f t="shared" si="1"/>
        <v>14UM</v>
      </c>
      <c r="B122" s="20">
        <v>14</v>
      </c>
      <c r="C122" s="20" t="s">
        <v>190</v>
      </c>
      <c r="D122" s="20"/>
      <c r="I122" s="39"/>
      <c r="M122" s="40"/>
      <c r="Q122" s="40"/>
    </row>
    <row r="123" spans="1:17">
      <c r="A123" s="41" t="str">
        <f t="shared" si="1"/>
        <v>15UM</v>
      </c>
      <c r="B123" s="20">
        <v>15</v>
      </c>
      <c r="C123" s="20" t="s">
        <v>190</v>
      </c>
      <c r="D123" s="20"/>
      <c r="I123" s="39"/>
      <c r="M123" s="40"/>
      <c r="Q123" s="40"/>
    </row>
  </sheetData>
  <sortState ref="B4:D123">
    <sortCondition ref="D4:D123"/>
  </sortState>
  <dataConsolidate/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M11"/>
  <sheetViews>
    <sheetView zoomScale="80" zoomScaleNormal="80" workbookViewId="0">
      <selection activeCell="D4" sqref="D4"/>
    </sheetView>
  </sheetViews>
  <sheetFormatPr baseColWidth="10" defaultColWidth="11.54296875" defaultRowHeight="14.5"/>
  <cols>
    <col min="1" max="1" width="11.54296875" style="17"/>
    <col min="2" max="2" width="6" style="17" bestFit="1" customWidth="1"/>
    <col min="3" max="3" width="4.54296875" style="17" bestFit="1" customWidth="1"/>
    <col min="4" max="4" width="12.7265625" style="17" bestFit="1" customWidth="1"/>
    <col min="5" max="5" width="7.81640625" style="17" bestFit="1" customWidth="1"/>
    <col min="6" max="6" width="9.81640625" style="17" bestFit="1" customWidth="1"/>
    <col min="7" max="7" width="8.81640625" style="17" bestFit="1" customWidth="1"/>
    <col min="8" max="8" width="15.26953125" style="17" bestFit="1" customWidth="1"/>
    <col min="9" max="9" width="14.26953125" style="17" bestFit="1" customWidth="1"/>
    <col min="10" max="10" width="4.54296875" style="17" bestFit="1" customWidth="1"/>
    <col min="11" max="11" width="4" style="17" bestFit="1" customWidth="1"/>
    <col min="12" max="12" width="9.7265625" style="17" bestFit="1" customWidth="1"/>
    <col min="13" max="13" width="11.7265625" style="17" bestFit="1" customWidth="1"/>
    <col min="14" max="16384" width="11.54296875" style="17"/>
  </cols>
  <sheetData>
    <row r="3" spans="2:13">
      <c r="B3" s="19" t="s">
        <v>191</v>
      </c>
      <c r="C3" s="19" t="s">
        <v>202</v>
      </c>
      <c r="D3" s="19" t="s">
        <v>192</v>
      </c>
      <c r="E3" s="19" t="s">
        <v>17</v>
      </c>
      <c r="F3" s="19" t="s">
        <v>193</v>
      </c>
      <c r="G3" s="19" t="s">
        <v>194</v>
      </c>
      <c r="H3" s="19" t="s">
        <v>195</v>
      </c>
      <c r="I3" s="19" t="s">
        <v>196</v>
      </c>
      <c r="J3" s="19" t="s">
        <v>201</v>
      </c>
      <c r="K3" s="19" t="s">
        <v>8</v>
      </c>
      <c r="L3" s="19" t="s">
        <v>197</v>
      </c>
      <c r="M3" s="19" t="s">
        <v>198</v>
      </c>
    </row>
    <row r="4" spans="2:13">
      <c r="B4" s="19">
        <v>1</v>
      </c>
      <c r="C4" s="19" t="s">
        <v>185</v>
      </c>
      <c r="D4" s="19" t="s">
        <v>6</v>
      </c>
      <c r="E4" s="19">
        <f>SUM(F4:J4)</f>
        <v>0</v>
      </c>
      <c r="F4" s="19"/>
      <c r="G4" s="19"/>
      <c r="H4" s="19"/>
      <c r="I4" s="19"/>
      <c r="J4" s="19"/>
      <c r="K4" s="19">
        <f>(F4*3)+(H4*2)+I4+J4</f>
        <v>0</v>
      </c>
      <c r="L4" s="19"/>
      <c r="M4" s="19"/>
    </row>
    <row r="5" spans="2:13">
      <c r="B5" s="19">
        <v>2</v>
      </c>
      <c r="C5" s="19" t="s">
        <v>189</v>
      </c>
      <c r="D5" s="19" t="s">
        <v>21</v>
      </c>
      <c r="E5" s="19">
        <f t="shared" ref="E5:E11" si="0">SUM(F5:J5)</f>
        <v>0</v>
      </c>
      <c r="F5" s="19"/>
      <c r="G5" s="19"/>
      <c r="H5" s="19"/>
      <c r="I5" s="19"/>
      <c r="J5" s="19"/>
      <c r="K5" s="19"/>
      <c r="L5" s="19"/>
      <c r="M5" s="19"/>
    </row>
    <row r="6" spans="2:13">
      <c r="B6" s="19">
        <v>3</v>
      </c>
      <c r="C6" s="19" t="s">
        <v>203</v>
      </c>
      <c r="D6" s="19" t="s">
        <v>22</v>
      </c>
      <c r="E6" s="19">
        <f t="shared" si="0"/>
        <v>0</v>
      </c>
      <c r="F6" s="19"/>
      <c r="G6" s="19"/>
      <c r="H6" s="19"/>
      <c r="I6" s="19"/>
      <c r="J6" s="19"/>
      <c r="K6" s="19"/>
      <c r="L6" s="19"/>
      <c r="M6" s="19"/>
    </row>
    <row r="7" spans="2:13">
      <c r="B7" s="19">
        <v>4</v>
      </c>
      <c r="C7" s="19">
        <v>66</v>
      </c>
      <c r="D7" s="19" t="s">
        <v>20</v>
      </c>
      <c r="E7" s="19">
        <f t="shared" si="0"/>
        <v>0</v>
      </c>
      <c r="F7" s="19"/>
      <c r="G7" s="19"/>
      <c r="H7" s="19"/>
      <c r="I7" s="19"/>
      <c r="J7" s="19"/>
      <c r="K7" s="19"/>
      <c r="L7" s="19"/>
      <c r="M7" s="19"/>
    </row>
    <row r="8" spans="2:13">
      <c r="B8" s="19">
        <v>5</v>
      </c>
      <c r="C8" s="19" t="s">
        <v>190</v>
      </c>
      <c r="D8" s="19" t="s">
        <v>199</v>
      </c>
      <c r="E8" s="19">
        <f t="shared" si="0"/>
        <v>0</v>
      </c>
      <c r="F8" s="19"/>
      <c r="G8" s="19"/>
      <c r="H8" s="19"/>
      <c r="I8" s="19"/>
      <c r="J8" s="19"/>
      <c r="K8" s="19"/>
      <c r="L8" s="19"/>
      <c r="M8" s="19"/>
    </row>
    <row r="9" spans="2:13">
      <c r="B9" s="19">
        <v>6</v>
      </c>
      <c r="C9" s="19" t="s">
        <v>188</v>
      </c>
      <c r="D9" s="19" t="s">
        <v>200</v>
      </c>
      <c r="E9" s="19">
        <f t="shared" si="0"/>
        <v>0</v>
      </c>
      <c r="F9" s="19"/>
      <c r="G9" s="19"/>
      <c r="H9" s="19"/>
      <c r="I9" s="19"/>
      <c r="J9" s="19"/>
      <c r="K9" s="19"/>
      <c r="L9" s="19"/>
      <c r="M9" s="19"/>
    </row>
    <row r="10" spans="2:13">
      <c r="B10" s="19">
        <v>7</v>
      </c>
      <c r="C10" s="19" t="s">
        <v>187</v>
      </c>
      <c r="D10" s="19" t="s">
        <v>19</v>
      </c>
      <c r="E10" s="19">
        <f t="shared" si="0"/>
        <v>0</v>
      </c>
      <c r="F10" s="19"/>
      <c r="G10" s="19"/>
      <c r="H10" s="19"/>
      <c r="I10" s="19"/>
      <c r="J10" s="19"/>
      <c r="K10" s="19"/>
      <c r="L10" s="19"/>
      <c r="M10" s="19"/>
    </row>
    <row r="11" spans="2:13">
      <c r="B11" s="19">
        <v>8</v>
      </c>
      <c r="C11" s="19" t="s">
        <v>186</v>
      </c>
      <c r="D11" s="19" t="s">
        <v>7</v>
      </c>
      <c r="E11" s="19">
        <f t="shared" si="0"/>
        <v>0</v>
      </c>
      <c r="F11" s="19"/>
      <c r="G11" s="19"/>
      <c r="H11" s="19"/>
      <c r="I11" s="19"/>
      <c r="J11" s="19"/>
      <c r="K11" s="19"/>
      <c r="L11" s="19"/>
      <c r="M11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U143"/>
  <sheetViews>
    <sheetView zoomScale="80" zoomScaleNormal="80" workbookViewId="0">
      <selection activeCell="B5" sqref="B5"/>
    </sheetView>
  </sheetViews>
  <sheetFormatPr baseColWidth="10" defaultColWidth="11.7265625" defaultRowHeight="13"/>
  <cols>
    <col min="1" max="2" width="2.26953125" style="5" customWidth="1"/>
    <col min="3" max="3" width="2.81640625" style="5" customWidth="1"/>
    <col min="4" max="4" width="18.7265625" style="5" customWidth="1"/>
    <col min="5" max="5" width="7.26953125" style="5" bestFit="1" customWidth="1"/>
    <col min="6" max="6" width="5" style="5" bestFit="1" customWidth="1"/>
    <col min="7" max="7" width="6.7265625" style="5" bestFit="1" customWidth="1"/>
    <col min="8" max="8" width="7.1796875" style="5" bestFit="1" customWidth="1"/>
    <col min="9" max="9" width="9.1796875" style="5" bestFit="1" customWidth="1"/>
    <col min="10" max="10" width="2.26953125" style="5" customWidth="1"/>
    <col min="11" max="11" width="2.7265625" style="5" customWidth="1"/>
    <col min="12" max="12" width="2.26953125" style="5" customWidth="1"/>
    <col min="13" max="13" width="2.81640625" style="5" customWidth="1"/>
    <col min="14" max="14" width="18.7265625" style="5" customWidth="1"/>
    <col min="15" max="15" width="7.26953125" style="5" bestFit="1" customWidth="1"/>
    <col min="16" max="16" width="5" style="5" bestFit="1" customWidth="1"/>
    <col min="17" max="17" width="6.7265625" style="5" bestFit="1" customWidth="1"/>
    <col min="18" max="18" width="7.1796875" style="5" bestFit="1" customWidth="1"/>
    <col min="19" max="19" width="9.1796875" style="5" bestFit="1" customWidth="1"/>
    <col min="20" max="21" width="2.26953125" style="5" customWidth="1"/>
    <col min="22" max="16384" width="11.7265625" style="5"/>
  </cols>
  <sheetData>
    <row r="1" spans="1:21">
      <c r="A1" s="6"/>
      <c r="B1" s="6"/>
      <c r="C1" s="10"/>
      <c r="D1" s="10"/>
      <c r="E1" s="10"/>
      <c r="F1" s="10"/>
      <c r="G1" s="10"/>
      <c r="H1" s="10"/>
      <c r="I1" s="10"/>
      <c r="J1" s="6"/>
      <c r="K1" s="6"/>
      <c r="L1" s="6"/>
      <c r="M1" s="10"/>
      <c r="N1" s="10"/>
      <c r="O1" s="10"/>
      <c r="P1" s="10"/>
      <c r="Q1" s="10"/>
      <c r="R1" s="10"/>
      <c r="S1" s="10"/>
      <c r="T1" s="6"/>
      <c r="U1" s="11"/>
    </row>
    <row r="2" spans="1:21">
      <c r="A2" s="6"/>
      <c r="C2" s="8"/>
      <c r="D2" s="8"/>
      <c r="E2" s="8"/>
      <c r="F2" s="8"/>
      <c r="G2" s="8"/>
      <c r="H2" s="8"/>
      <c r="I2" s="8"/>
      <c r="K2" s="6"/>
      <c r="M2" s="8"/>
      <c r="N2" s="8"/>
      <c r="O2" s="8"/>
      <c r="P2" s="8"/>
      <c r="Q2" s="8"/>
      <c r="R2" s="8"/>
      <c r="S2" s="8"/>
      <c r="U2" s="11"/>
    </row>
    <row r="3" spans="1:21" ht="18.5">
      <c r="A3" s="6"/>
      <c r="D3" s="14">
        <v>66</v>
      </c>
      <c r="E3" s="8"/>
      <c r="F3" s="8"/>
      <c r="G3" s="8"/>
      <c r="H3" s="8"/>
      <c r="I3" s="8"/>
      <c r="K3" s="6"/>
      <c r="N3" s="14" t="s">
        <v>19</v>
      </c>
      <c r="O3" s="8"/>
      <c r="P3" s="8"/>
      <c r="Q3" s="8"/>
      <c r="R3" s="8"/>
      <c r="S3" s="8"/>
      <c r="U3" s="11"/>
    </row>
    <row r="4" spans="1:21">
      <c r="A4" s="6"/>
      <c r="C4" s="9"/>
      <c r="D4" s="9"/>
      <c r="E4" s="9"/>
      <c r="F4" s="9"/>
      <c r="G4" s="9"/>
      <c r="H4" s="9"/>
      <c r="I4" s="9"/>
      <c r="K4" s="6"/>
      <c r="M4" s="9"/>
      <c r="N4" s="9"/>
      <c r="O4" s="9"/>
      <c r="P4" s="9"/>
      <c r="Q4" s="9"/>
      <c r="R4" s="9"/>
      <c r="S4" s="9"/>
      <c r="U4" s="11"/>
    </row>
    <row r="5" spans="1:21">
      <c r="A5" s="6"/>
      <c r="C5" s="7" t="s">
        <v>0</v>
      </c>
      <c r="D5" s="7" t="s">
        <v>4</v>
      </c>
      <c r="E5" s="7" t="s">
        <v>17</v>
      </c>
      <c r="F5" s="7" t="s">
        <v>13</v>
      </c>
      <c r="G5" s="7" t="s">
        <v>14</v>
      </c>
      <c r="H5" s="7" t="s">
        <v>15</v>
      </c>
      <c r="I5" s="7" t="s">
        <v>16</v>
      </c>
      <c r="K5" s="6"/>
      <c r="M5" s="7" t="s">
        <v>0</v>
      </c>
      <c r="N5" s="7" t="s">
        <v>4</v>
      </c>
      <c r="O5" s="7" t="s">
        <v>17</v>
      </c>
      <c r="P5" s="7" t="s">
        <v>13</v>
      </c>
      <c r="Q5" s="7" t="s">
        <v>14</v>
      </c>
      <c r="R5" s="7" t="s">
        <v>15</v>
      </c>
      <c r="S5" s="7" t="s">
        <v>16</v>
      </c>
      <c r="U5" s="11"/>
    </row>
    <row r="6" spans="1:21">
      <c r="A6" s="6"/>
      <c r="C6" s="2">
        <v>77</v>
      </c>
      <c r="D6" s="2" t="s">
        <v>24</v>
      </c>
      <c r="E6" s="2"/>
      <c r="F6" s="12" t="e">
        <f>IF($D6="","",IF(OR($D$3=#REF!,$D$3=#REF!),VLOOKUP($D6,#REF!,6,0)))</f>
        <v>#REF!</v>
      </c>
      <c r="G6" s="4" t="e">
        <f>IF($D6="","",IF(OR($D$3=#REF!,$D$3=#REF!),VLOOKUP($D6,#REF!,7,0)))</f>
        <v>#REF!</v>
      </c>
      <c r="H6" s="2" t="e">
        <f>IF($D6="","",SUM(F6:G6))</f>
        <v>#REF!</v>
      </c>
      <c r="I6" s="4" t="e">
        <f>IF($D6="","",IF(OR($D$3=#REF!,$D$3=#REF!),VLOOKUP($D6,#REF!,9,0)))</f>
        <v>#REF!</v>
      </c>
      <c r="K6" s="6"/>
      <c r="M6" s="2">
        <v>1</v>
      </c>
      <c r="N6" s="2" t="s">
        <v>32</v>
      </c>
      <c r="O6" s="2"/>
      <c r="P6" s="2" t="e">
        <f>IF($N6="","",IF(OR($N$3=#REF!,$N$3=#REF!),VLOOKUP($N6,#REF!,6,0)))</f>
        <v>#REF!</v>
      </c>
      <c r="Q6" s="4" t="e">
        <f>IF($N6="","",IF(OR($N$3=#REF!,$N$3=#REF!),VLOOKUP($N6,#REF!,7,0)))</f>
        <v>#REF!</v>
      </c>
      <c r="R6" s="2" t="e">
        <f>IF(N6="","",P6+Q6)</f>
        <v>#REF!</v>
      </c>
      <c r="S6" s="4" t="e">
        <f>IF($N6="","",IF(OR($N$3=#REF!,$N$3=#REF!),VLOOKUP($N6,#REF!,9,0)))</f>
        <v>#REF!</v>
      </c>
      <c r="U6" s="11"/>
    </row>
    <row r="7" spans="1:21">
      <c r="A7" s="6"/>
      <c r="C7" s="2">
        <v>23</v>
      </c>
      <c r="D7" s="2" t="s">
        <v>25</v>
      </c>
      <c r="E7" s="2"/>
      <c r="F7" s="15" t="e">
        <f>IF($D7="","",IF(OR($D$3=#REF!,$D$3=#REF!),VLOOKUP($D7,#REF!,6,0)))</f>
        <v>#REF!</v>
      </c>
      <c r="G7" s="15" t="e">
        <f>IF($D7="","",IF(OR($D$3=#REF!,$D$3=#REF!),VLOOKUP($D7,#REF!,7,0)))</f>
        <v>#REF!</v>
      </c>
      <c r="H7" s="15" t="e">
        <f t="shared" ref="H7:H24" si="0">IF($D7="","",SUM(F7:G7))</f>
        <v>#REF!</v>
      </c>
      <c r="I7" s="15" t="e">
        <f>IF($D7="","",IF(OR($D$3=#REF!,$D$3=#REF!),VLOOKUP($D7,#REF!,9,0)))</f>
        <v>#REF!</v>
      </c>
      <c r="K7" s="6"/>
      <c r="M7" s="2">
        <v>2</v>
      </c>
      <c r="N7" s="2" t="s">
        <v>33</v>
      </c>
      <c r="O7" s="2"/>
      <c r="P7" s="4" t="e">
        <f>IF($N7="","",IF(OR($N$3=#REF!,$N$3=#REF!),VLOOKUP($N7,#REF!,6,0)))</f>
        <v>#REF!</v>
      </c>
      <c r="Q7" s="4" t="e">
        <f>IF($N7="","",IF(OR($N$3=#REF!,$N$3=#REF!),VLOOKUP($N7,#REF!,7,0)))</f>
        <v>#REF!</v>
      </c>
      <c r="R7" s="4" t="e">
        <f t="shared" ref="R7:R24" si="1">IF(N7="","",P7+Q7)</f>
        <v>#REF!</v>
      </c>
      <c r="S7" s="4" t="e">
        <f>IF($N7="","",IF(OR($N$3=#REF!,$N$3=#REF!),VLOOKUP($N7,#REF!,9,0)))</f>
        <v>#REF!</v>
      </c>
      <c r="U7" s="11"/>
    </row>
    <row r="8" spans="1:21">
      <c r="A8" s="6"/>
      <c r="C8" s="2">
        <v>45</v>
      </c>
      <c r="D8" s="2" t="s">
        <v>26</v>
      </c>
      <c r="E8" s="2"/>
      <c r="F8" s="15" t="e">
        <f>IF($D8="","",IF(OR($D$3=#REF!,$D$3=#REF!),VLOOKUP($D8,#REF!,6,0)))</f>
        <v>#REF!</v>
      </c>
      <c r="G8" s="15" t="e">
        <f>IF($D8="","",IF(OR($D$3=#REF!,$D$3=#REF!),VLOOKUP($D8,#REF!,7,0)))</f>
        <v>#REF!</v>
      </c>
      <c r="H8" s="15" t="e">
        <f t="shared" si="0"/>
        <v>#REF!</v>
      </c>
      <c r="I8" s="15" t="e">
        <f>IF($D8="","",IF(OR($D$3=#REF!,$D$3=#REF!),VLOOKUP($D8,#REF!,9,0)))</f>
        <v>#REF!</v>
      </c>
      <c r="K8" s="6"/>
      <c r="M8" s="2">
        <v>3</v>
      </c>
      <c r="N8" s="2" t="s">
        <v>34</v>
      </c>
      <c r="O8" s="2"/>
      <c r="P8" s="4" t="e">
        <f>IF($N8="","",IF(OR($N$3=#REF!,$N$3=#REF!),VLOOKUP($N8,#REF!,6,0)))</f>
        <v>#REF!</v>
      </c>
      <c r="Q8" s="4" t="e">
        <f>IF($N8="","",IF(OR($N$3=#REF!,$N$3=#REF!),VLOOKUP($N8,#REF!,7,0)))</f>
        <v>#REF!</v>
      </c>
      <c r="R8" s="4" t="e">
        <f t="shared" si="1"/>
        <v>#REF!</v>
      </c>
      <c r="S8" s="4" t="e">
        <f>IF($N8="","",IF(OR($N$3=#REF!,$N$3=#REF!),VLOOKUP($N8,#REF!,9,0)))</f>
        <v>#REF!</v>
      </c>
      <c r="U8" s="11"/>
    </row>
    <row r="9" spans="1:21">
      <c r="A9" s="6"/>
      <c r="C9" s="2">
        <v>12</v>
      </c>
      <c r="D9" s="2" t="s">
        <v>27</v>
      </c>
      <c r="E9" s="2"/>
      <c r="F9" s="15" t="e">
        <f>IF($D9="","",IF(OR($D$3=#REF!,$D$3=#REF!),VLOOKUP($D9,#REF!,6,0)))</f>
        <v>#REF!</v>
      </c>
      <c r="G9" s="15" t="e">
        <f>IF($D9="","",IF(OR($D$3=#REF!,$D$3=#REF!),VLOOKUP($D9,#REF!,7,0)))</f>
        <v>#REF!</v>
      </c>
      <c r="H9" s="15" t="e">
        <f t="shared" si="0"/>
        <v>#REF!</v>
      </c>
      <c r="I9" s="15" t="e">
        <f>IF($D9="","",IF(OR($D$3=#REF!,$D$3=#REF!),VLOOKUP($D9,#REF!,9,0)))</f>
        <v>#REF!</v>
      </c>
      <c r="K9" s="6"/>
      <c r="M9" s="2">
        <v>4</v>
      </c>
      <c r="N9" s="2" t="s">
        <v>35</v>
      </c>
      <c r="O9" s="2"/>
      <c r="P9" s="4" t="e">
        <f>IF($N9="","",IF(OR($N$3=#REF!,$N$3=#REF!),VLOOKUP($N9,#REF!,6,0)))</f>
        <v>#REF!</v>
      </c>
      <c r="Q9" s="4" t="e">
        <f>IF($N9="","",IF(OR($N$3=#REF!,$N$3=#REF!),VLOOKUP($N9,#REF!,7,0)))</f>
        <v>#REF!</v>
      </c>
      <c r="R9" s="4" t="e">
        <f t="shared" si="1"/>
        <v>#REF!</v>
      </c>
      <c r="S9" s="4" t="e">
        <f>IF($N9="","",IF(OR($N$3=#REF!,$N$3=#REF!),VLOOKUP($N9,#REF!,9,0)))</f>
        <v>#REF!</v>
      </c>
      <c r="U9" s="11"/>
    </row>
    <row r="10" spans="1:21">
      <c r="A10" s="6"/>
      <c r="C10" s="2">
        <v>2</v>
      </c>
      <c r="D10" s="2" t="s">
        <v>28</v>
      </c>
      <c r="E10" s="2"/>
      <c r="F10" s="15" t="e">
        <f>IF($D10="","",IF(OR($D$3=#REF!,$D$3=#REF!),VLOOKUP($D10,#REF!,6,0)))</f>
        <v>#REF!</v>
      </c>
      <c r="G10" s="15" t="e">
        <f>IF($D10="","",IF(OR($D$3=#REF!,$D$3=#REF!),VLOOKUP($D10,#REF!,7,0)))</f>
        <v>#REF!</v>
      </c>
      <c r="H10" s="15" t="e">
        <f t="shared" si="0"/>
        <v>#REF!</v>
      </c>
      <c r="I10" s="15" t="e">
        <f>IF($D10="","",IF(OR($D$3=#REF!,$D$3=#REF!),VLOOKUP($D10,#REF!,9,0)))</f>
        <v>#REF!</v>
      </c>
      <c r="K10" s="6"/>
      <c r="M10" s="2">
        <v>5</v>
      </c>
      <c r="N10" s="2" t="s">
        <v>36</v>
      </c>
      <c r="O10" s="2"/>
      <c r="P10" s="4" t="e">
        <f>IF($N10="","",IF(OR($N$3=#REF!,$N$3=#REF!),VLOOKUP($N10,#REF!,6,0)))</f>
        <v>#REF!</v>
      </c>
      <c r="Q10" s="4" t="e">
        <f>IF($N10="","",IF(OR($N$3=#REF!,$N$3=#REF!),VLOOKUP($N10,#REF!,7,0)))</f>
        <v>#REF!</v>
      </c>
      <c r="R10" s="4" t="e">
        <f t="shared" si="1"/>
        <v>#REF!</v>
      </c>
      <c r="S10" s="4" t="e">
        <f>IF($N10="","",IF(OR($N$3=#REF!,$N$3=#REF!),VLOOKUP($N10,#REF!,9,0)))</f>
        <v>#REF!</v>
      </c>
      <c r="U10" s="11"/>
    </row>
    <row r="11" spans="1:21">
      <c r="A11" s="6"/>
      <c r="C11" s="2">
        <v>67</v>
      </c>
      <c r="D11" s="2" t="s">
        <v>29</v>
      </c>
      <c r="E11" s="2"/>
      <c r="F11" s="15" t="e">
        <f>IF($D11="","",IF(OR($D$3=#REF!,$D$3=#REF!),VLOOKUP($D11,#REF!,6,0)))</f>
        <v>#REF!</v>
      </c>
      <c r="G11" s="15" t="e">
        <f>IF($D11="","",IF(OR($D$3=#REF!,$D$3=#REF!),VLOOKUP($D11,#REF!,7,0)))</f>
        <v>#REF!</v>
      </c>
      <c r="H11" s="15" t="e">
        <f t="shared" si="0"/>
        <v>#REF!</v>
      </c>
      <c r="I11" s="15" t="e">
        <f>IF($D11="","",IF(OR($D$3=#REF!,$D$3=#REF!),VLOOKUP($D11,#REF!,9,0)))</f>
        <v>#REF!</v>
      </c>
      <c r="K11" s="6"/>
      <c r="M11" s="2">
        <v>6</v>
      </c>
      <c r="N11" s="2" t="s">
        <v>37</v>
      </c>
      <c r="O11" s="2"/>
      <c r="P11" s="4" t="e">
        <f>IF($N11="","",IF(OR($N$3=#REF!,$N$3=#REF!),VLOOKUP($N11,#REF!,6,0)))</f>
        <v>#REF!</v>
      </c>
      <c r="Q11" s="4" t="e">
        <f>IF($N11="","",IF(OR($N$3=#REF!,$N$3=#REF!),VLOOKUP($N11,#REF!,7,0)))</f>
        <v>#REF!</v>
      </c>
      <c r="R11" s="4" t="e">
        <f t="shared" si="1"/>
        <v>#REF!</v>
      </c>
      <c r="S11" s="4" t="e">
        <f>IF($N11="","",IF(OR($N$3=#REF!,$N$3=#REF!),VLOOKUP($N11,#REF!,9,0)))</f>
        <v>#REF!</v>
      </c>
      <c r="U11" s="11"/>
    </row>
    <row r="12" spans="1:21">
      <c r="A12" s="6"/>
      <c r="C12" s="2">
        <v>97</v>
      </c>
      <c r="D12" s="2" t="s">
        <v>30</v>
      </c>
      <c r="E12" s="2"/>
      <c r="F12" s="15" t="e">
        <f>IF($D12="","",IF(OR($D$3=#REF!,$D$3=#REF!),VLOOKUP($D12,#REF!,6,0)))</f>
        <v>#REF!</v>
      </c>
      <c r="G12" s="15" t="e">
        <f>IF($D12="","",IF(OR($D$3=#REF!,$D$3=#REF!),VLOOKUP($D12,#REF!,7,0)))</f>
        <v>#REF!</v>
      </c>
      <c r="H12" s="15" t="e">
        <f t="shared" si="0"/>
        <v>#REF!</v>
      </c>
      <c r="I12" s="15" t="e">
        <f>IF($D12="","",IF(OR($D$3=#REF!,$D$3=#REF!),VLOOKUP($D12,#REF!,9,0)))</f>
        <v>#REF!</v>
      </c>
      <c r="K12" s="6"/>
      <c r="M12" s="2">
        <v>7</v>
      </c>
      <c r="N12" s="2" t="s">
        <v>38</v>
      </c>
      <c r="O12" s="2"/>
      <c r="P12" s="4" t="e">
        <f>IF($N12="","",IF(OR($N$3=#REF!,$N$3=#REF!),VLOOKUP($N12,#REF!,6,0)))</f>
        <v>#REF!</v>
      </c>
      <c r="Q12" s="4" t="e">
        <f>IF($N12="","",IF(OR($N$3=#REF!,$N$3=#REF!),VLOOKUP($N12,#REF!,7,0)))</f>
        <v>#REF!</v>
      </c>
      <c r="R12" s="4" t="e">
        <f t="shared" si="1"/>
        <v>#REF!</v>
      </c>
      <c r="S12" s="4" t="e">
        <f>IF($N12="","",IF(OR($N$3=#REF!,$N$3=#REF!),VLOOKUP($N12,#REF!,9,0)))</f>
        <v>#REF!</v>
      </c>
      <c r="U12" s="11"/>
    </row>
    <row r="13" spans="1:21">
      <c r="A13" s="6"/>
      <c r="C13" s="2">
        <v>34</v>
      </c>
      <c r="D13" s="2" t="s">
        <v>31</v>
      </c>
      <c r="E13" s="2"/>
      <c r="F13" s="15" t="e">
        <f>IF($D13="","",IF(OR($D$3=#REF!,$D$3=#REF!),VLOOKUP($D13,#REF!,6,0)))</f>
        <v>#REF!</v>
      </c>
      <c r="G13" s="15" t="e">
        <f>IF($D13="","",IF(OR($D$3=#REF!,$D$3=#REF!),VLOOKUP($D13,#REF!,7,0)))</f>
        <v>#REF!</v>
      </c>
      <c r="H13" s="15" t="e">
        <f t="shared" si="0"/>
        <v>#REF!</v>
      </c>
      <c r="I13" s="15" t="e">
        <f>IF($D13="","",IF(OR($D$3=#REF!,$D$3=#REF!),VLOOKUP($D13,#REF!,9,0)))</f>
        <v>#REF!</v>
      </c>
      <c r="K13" s="6"/>
      <c r="M13" s="2">
        <v>8</v>
      </c>
      <c r="N13" s="2" t="s">
        <v>39</v>
      </c>
      <c r="O13" s="2"/>
      <c r="P13" s="4" t="e">
        <f>IF($N13="","",IF(OR($N$3=#REF!,$N$3=#REF!),VLOOKUP($N13,#REF!,6,0)))</f>
        <v>#REF!</v>
      </c>
      <c r="Q13" s="4" t="e">
        <f>IF($N13="","",IF(OR($N$3=#REF!,$N$3=#REF!),VLOOKUP($N13,#REF!,7,0)))</f>
        <v>#REF!</v>
      </c>
      <c r="R13" s="4" t="e">
        <f t="shared" si="1"/>
        <v>#REF!</v>
      </c>
      <c r="S13" s="4" t="e">
        <f>IF($N13="","",IF(OR($N$3=#REF!,$N$3=#REF!),VLOOKUP($N13,#REF!,9,0)))</f>
        <v>#REF!</v>
      </c>
      <c r="U13" s="11"/>
    </row>
    <row r="14" spans="1:21">
      <c r="A14" s="6"/>
      <c r="C14" s="15" t="s">
        <v>106</v>
      </c>
      <c r="D14" s="15"/>
      <c r="E14" s="2"/>
      <c r="F14" s="15" t="str">
        <f>IF($D14="","",IF(OR($D$3=#REF!,$D$3=#REF!),VLOOKUP($D14,#REF!,6,0)))</f>
        <v/>
      </c>
      <c r="G14" s="15" t="str">
        <f>IF($D14="","",IF(OR($D$3=#REF!,$D$3=#REF!),VLOOKUP($D14,#REF!,7,0)))</f>
        <v/>
      </c>
      <c r="H14" s="15" t="str">
        <f t="shared" si="0"/>
        <v/>
      </c>
      <c r="I14" s="15" t="str">
        <f>IF($D14="","",IF(OR($D$3=#REF!,$D$3=#REF!),VLOOKUP($D14,#REF!,9,0)))</f>
        <v/>
      </c>
      <c r="K14" s="6"/>
      <c r="M14" s="2">
        <v>9</v>
      </c>
      <c r="N14" s="12" t="s">
        <v>107</v>
      </c>
      <c r="O14" s="2"/>
      <c r="P14" s="4" t="e">
        <f>IF($N14="","",IF(OR($N$3=#REF!,$N$3=#REF!),VLOOKUP($N14,#REF!,6,0)))</f>
        <v>#REF!</v>
      </c>
      <c r="Q14" s="4" t="e">
        <f>IF($N14="","",IF(OR($N$3=#REF!,$N$3=#REF!),VLOOKUP($N14,#REF!,7,0)))</f>
        <v>#REF!</v>
      </c>
      <c r="R14" s="4" t="e">
        <f t="shared" si="1"/>
        <v>#REF!</v>
      </c>
      <c r="S14" s="4" t="e">
        <f>IF($N14="","",IF(OR($N$3=#REF!,$N$3=#REF!),VLOOKUP($N14,#REF!,9,0)))</f>
        <v>#REF!</v>
      </c>
      <c r="U14" s="11"/>
    </row>
    <row r="15" spans="1:21">
      <c r="A15" s="6"/>
      <c r="C15" s="12" t="s">
        <v>106</v>
      </c>
      <c r="D15" s="2"/>
      <c r="E15" s="2"/>
      <c r="F15" s="15" t="str">
        <f>IF($D15="","",IF(OR($D$3=#REF!,$D$3=#REF!),VLOOKUP($D15,#REF!,6,0)))</f>
        <v/>
      </c>
      <c r="G15" s="15" t="str">
        <f>IF($D15="","",IF(OR($D$3=#REF!,$D$3=#REF!),VLOOKUP($D15,#REF!,7,0)))</f>
        <v/>
      </c>
      <c r="H15" s="15" t="str">
        <f t="shared" si="0"/>
        <v/>
      </c>
      <c r="I15" s="15" t="str">
        <f>IF($D15="","",IF(OR($D$3=#REF!,$D$3=#REF!),VLOOKUP($D15,#REF!,9,0)))</f>
        <v/>
      </c>
      <c r="K15" s="6"/>
      <c r="M15" s="2">
        <v>10</v>
      </c>
      <c r="N15" s="12" t="s">
        <v>108</v>
      </c>
      <c r="O15" s="2"/>
      <c r="P15" s="4" t="e">
        <f>IF($N15="","",IF(OR($N$3=#REF!,$N$3=#REF!),VLOOKUP($N15,#REF!,6,0)))</f>
        <v>#REF!</v>
      </c>
      <c r="Q15" s="4" t="e">
        <f>IF($N15="","",IF(OR($N$3=#REF!,$N$3=#REF!),VLOOKUP($N15,#REF!,7,0)))</f>
        <v>#REF!</v>
      </c>
      <c r="R15" s="4" t="e">
        <f t="shared" si="1"/>
        <v>#REF!</v>
      </c>
      <c r="S15" s="4" t="e">
        <f>IF($N15="","",IF(OR($N$3=#REF!,$N$3=#REF!),VLOOKUP($N15,#REF!,9,0)))</f>
        <v>#REF!</v>
      </c>
      <c r="U15" s="11"/>
    </row>
    <row r="16" spans="1:21">
      <c r="A16" s="6"/>
      <c r="C16" s="12" t="s">
        <v>106</v>
      </c>
      <c r="D16" s="2"/>
      <c r="E16" s="2"/>
      <c r="F16" s="15" t="str">
        <f>IF($D16="","",IF(OR($D$3=#REF!,$D$3=#REF!),VLOOKUP($D16,#REF!,6,0)))</f>
        <v/>
      </c>
      <c r="G16" s="15" t="str">
        <f>IF($D16="","",IF(OR($D$3=#REF!,$D$3=#REF!),VLOOKUP($D16,#REF!,7,0)))</f>
        <v/>
      </c>
      <c r="H16" s="15" t="str">
        <f t="shared" si="0"/>
        <v/>
      </c>
      <c r="I16" s="15" t="str">
        <f>IF($D16="","",IF(OR($D$3=#REF!,$D$3=#REF!),VLOOKUP($D16,#REF!,9,0)))</f>
        <v/>
      </c>
      <c r="K16" s="6"/>
      <c r="M16" s="12" t="s">
        <v>106</v>
      </c>
      <c r="N16" s="2"/>
      <c r="O16" s="2"/>
      <c r="P16" s="4" t="str">
        <f>IF($N16="","",IF(OR($N$3=#REF!,$N$3=#REF!),VLOOKUP($N16,#REF!,6,0)))</f>
        <v/>
      </c>
      <c r="Q16" s="4" t="str">
        <f>IF($N16="","",IF(OR($N$3=#REF!,$N$3=#REF!),VLOOKUP($N16,#REF!,7,0)))</f>
        <v/>
      </c>
      <c r="R16" s="4" t="str">
        <f t="shared" si="1"/>
        <v/>
      </c>
      <c r="S16" s="4" t="str">
        <f>IF($N16="","",IF(OR($N$3=#REF!,$N$3=#REF!),VLOOKUP($N16,#REF!,9,0)))</f>
        <v/>
      </c>
      <c r="U16" s="11"/>
    </row>
    <row r="17" spans="1:21">
      <c r="A17" s="6"/>
      <c r="C17" s="12" t="s">
        <v>106</v>
      </c>
      <c r="D17" s="2"/>
      <c r="E17" s="2"/>
      <c r="F17" s="15" t="str">
        <f>IF($D17="","",IF(OR($D$3=#REF!,$D$3=#REF!),VLOOKUP($D17,#REF!,6,0)))</f>
        <v/>
      </c>
      <c r="G17" s="15" t="str">
        <f>IF($D17="","",IF(OR($D$3=#REF!,$D$3=#REF!),VLOOKUP($D17,#REF!,7,0)))</f>
        <v/>
      </c>
      <c r="H17" s="15" t="str">
        <f t="shared" si="0"/>
        <v/>
      </c>
      <c r="I17" s="15" t="str">
        <f>IF($D17="","",IF(OR($D$3=#REF!,$D$3=#REF!),VLOOKUP($D17,#REF!,9,0)))</f>
        <v/>
      </c>
      <c r="K17" s="6"/>
      <c r="M17" s="12" t="s">
        <v>106</v>
      </c>
      <c r="N17" s="2"/>
      <c r="O17" s="2"/>
      <c r="P17" s="4" t="str">
        <f>IF($N17="","",IF(OR($N$3=#REF!,$N$3=#REF!),VLOOKUP($N17,#REF!,6,0)))</f>
        <v/>
      </c>
      <c r="Q17" s="4" t="str">
        <f>IF($N17="","",IF(OR($N$3=#REF!,$N$3=#REF!),VLOOKUP($N17,#REF!,7,0)))</f>
        <v/>
      </c>
      <c r="R17" s="4" t="str">
        <f t="shared" si="1"/>
        <v/>
      </c>
      <c r="S17" s="4" t="str">
        <f>IF($N17="","",IF(OR($N$3=#REF!,$N$3=#REF!),VLOOKUP($N17,#REF!,9,0)))</f>
        <v/>
      </c>
      <c r="U17" s="11"/>
    </row>
    <row r="18" spans="1:21">
      <c r="A18" s="6"/>
      <c r="C18" s="12" t="s">
        <v>106</v>
      </c>
      <c r="D18" s="2"/>
      <c r="E18" s="2"/>
      <c r="F18" s="15" t="str">
        <f>IF($D18="","",IF(OR($D$3=#REF!,$D$3=#REF!),VLOOKUP($D18,#REF!,6,0)))</f>
        <v/>
      </c>
      <c r="G18" s="15" t="str">
        <f>IF($D18="","",IF(OR($D$3=#REF!,$D$3=#REF!),VLOOKUP($D18,#REF!,7,0)))</f>
        <v/>
      </c>
      <c r="H18" s="15" t="str">
        <f t="shared" si="0"/>
        <v/>
      </c>
      <c r="I18" s="15" t="str">
        <f>IF($D18="","",IF(OR($D$3=#REF!,$D$3=#REF!),VLOOKUP($D18,#REF!,9,0)))</f>
        <v/>
      </c>
      <c r="K18" s="6"/>
      <c r="M18" s="12" t="s">
        <v>106</v>
      </c>
      <c r="N18" s="2"/>
      <c r="O18" s="2"/>
      <c r="P18" s="4" t="str">
        <f>IF($N18="","",IF(OR($N$3=#REF!,$N$3=#REF!),VLOOKUP($N18,#REF!,6,0)))</f>
        <v/>
      </c>
      <c r="Q18" s="4" t="str">
        <f>IF($N18="","",IF(OR($N$3=#REF!,$N$3=#REF!),VLOOKUP($N18,#REF!,7,0)))</f>
        <v/>
      </c>
      <c r="R18" s="4" t="str">
        <f t="shared" si="1"/>
        <v/>
      </c>
      <c r="S18" s="4" t="str">
        <f>IF($N18="","",IF(OR($N$3=#REF!,$N$3=#REF!),VLOOKUP($N18,#REF!,9,0)))</f>
        <v/>
      </c>
      <c r="U18" s="11"/>
    </row>
    <row r="19" spans="1:21">
      <c r="A19" s="6"/>
      <c r="C19" s="12" t="s">
        <v>106</v>
      </c>
      <c r="D19" s="2"/>
      <c r="E19" s="2"/>
      <c r="F19" s="15" t="str">
        <f>IF($D19="","",IF(OR($D$3=#REF!,$D$3=#REF!),VLOOKUP($D19,#REF!,6,0)))</f>
        <v/>
      </c>
      <c r="G19" s="15" t="str">
        <f>IF($D19="","",IF(OR($D$3=#REF!,$D$3=#REF!),VLOOKUP($D19,#REF!,7,0)))</f>
        <v/>
      </c>
      <c r="H19" s="15" t="str">
        <f t="shared" si="0"/>
        <v/>
      </c>
      <c r="I19" s="15" t="str">
        <f>IF($D19="","",IF(OR($D$3=#REF!,$D$3=#REF!),VLOOKUP($D19,#REF!,9,0)))</f>
        <v/>
      </c>
      <c r="K19" s="6"/>
      <c r="M19" s="12" t="s">
        <v>106</v>
      </c>
      <c r="N19" s="2"/>
      <c r="O19" s="2"/>
      <c r="P19" s="4" t="str">
        <f>IF($N19="","",IF(OR($N$3=#REF!,$N$3=#REF!),VLOOKUP($N19,#REF!,6,0)))</f>
        <v/>
      </c>
      <c r="Q19" s="4" t="str">
        <f>IF($N19="","",IF(OR($N$3=#REF!,$N$3=#REF!),VLOOKUP($N19,#REF!,7,0)))</f>
        <v/>
      </c>
      <c r="R19" s="4" t="str">
        <f t="shared" si="1"/>
        <v/>
      </c>
      <c r="S19" s="4" t="str">
        <f>IF($N19="","",IF(OR($N$3=#REF!,$N$3=#REF!),VLOOKUP($N19,#REF!,9,0)))</f>
        <v/>
      </c>
      <c r="U19" s="11"/>
    </row>
    <row r="20" spans="1:21">
      <c r="A20" s="6"/>
      <c r="C20" s="12" t="s">
        <v>106</v>
      </c>
      <c r="D20" s="2"/>
      <c r="E20" s="2"/>
      <c r="F20" s="15" t="str">
        <f>IF($D20="","",IF(OR($D$3=#REF!,$D$3=#REF!),VLOOKUP($D20,#REF!,6,0)))</f>
        <v/>
      </c>
      <c r="G20" s="15" t="str">
        <f>IF($D20="","",IF(OR($D$3=#REF!,$D$3=#REF!),VLOOKUP($D20,#REF!,7,0)))</f>
        <v/>
      </c>
      <c r="H20" s="15" t="str">
        <f t="shared" si="0"/>
        <v/>
      </c>
      <c r="I20" s="15" t="str">
        <f>IF($D20="","",IF(OR($D$3=#REF!,$D$3=#REF!),VLOOKUP($D20,#REF!,9,0)))</f>
        <v/>
      </c>
      <c r="K20" s="6"/>
      <c r="M20" s="12" t="s">
        <v>106</v>
      </c>
      <c r="N20" s="2"/>
      <c r="O20" s="2"/>
      <c r="P20" s="4" t="str">
        <f>IF($N20="","",IF(OR($N$3=#REF!,$N$3=#REF!),VLOOKUP($N20,#REF!,6,0)))</f>
        <v/>
      </c>
      <c r="Q20" s="4" t="str">
        <f>IF($N20="","",IF(OR($N$3=#REF!,$N$3=#REF!),VLOOKUP($N20,#REF!,7,0)))</f>
        <v/>
      </c>
      <c r="R20" s="4" t="str">
        <f t="shared" si="1"/>
        <v/>
      </c>
      <c r="S20" s="4" t="str">
        <f>IF($N20="","",IF(OR($N$3=#REF!,$N$3=#REF!),VLOOKUP($N20,#REF!,9,0)))</f>
        <v/>
      </c>
      <c r="U20" s="11"/>
    </row>
    <row r="21" spans="1:21">
      <c r="A21" s="6"/>
      <c r="C21" s="12" t="s">
        <v>106</v>
      </c>
      <c r="D21" s="2"/>
      <c r="E21" s="2"/>
      <c r="F21" s="15" t="str">
        <f>IF($D21="","",IF(OR($D$3=#REF!,$D$3=#REF!),VLOOKUP($D21,#REF!,6,0)))</f>
        <v/>
      </c>
      <c r="G21" s="15" t="str">
        <f>IF($D21="","",IF(OR($D$3=#REF!,$D$3=#REF!),VLOOKUP($D21,#REF!,7,0)))</f>
        <v/>
      </c>
      <c r="H21" s="15" t="str">
        <f t="shared" si="0"/>
        <v/>
      </c>
      <c r="I21" s="15" t="str">
        <f>IF($D21="","",IF(OR($D$3=#REF!,$D$3=#REF!),VLOOKUP($D21,#REF!,9,0)))</f>
        <v/>
      </c>
      <c r="K21" s="6"/>
      <c r="M21" s="12" t="s">
        <v>106</v>
      </c>
      <c r="N21" s="2"/>
      <c r="O21" s="2"/>
      <c r="P21" s="4" t="str">
        <f>IF($N21="","",IF(OR($N$3=#REF!,$N$3=#REF!),VLOOKUP($N21,#REF!,6,0)))</f>
        <v/>
      </c>
      <c r="Q21" s="4" t="str">
        <f>IF($N21="","",IF(OR($N$3=#REF!,$N$3=#REF!),VLOOKUP($N21,#REF!,7,0)))</f>
        <v/>
      </c>
      <c r="R21" s="4" t="str">
        <f t="shared" si="1"/>
        <v/>
      </c>
      <c r="S21" s="4" t="str">
        <f>IF($N21="","",IF(OR($N$3=#REF!,$N$3=#REF!),VLOOKUP($N21,#REF!,9,0)))</f>
        <v/>
      </c>
      <c r="U21" s="11"/>
    </row>
    <row r="22" spans="1:21">
      <c r="A22" s="6"/>
      <c r="C22" s="12" t="s">
        <v>106</v>
      </c>
      <c r="D22" s="2"/>
      <c r="E22" s="2"/>
      <c r="F22" s="15" t="str">
        <f>IF($D22="","",IF(OR($D$3=#REF!,$D$3=#REF!),VLOOKUP($D22,#REF!,6,0)))</f>
        <v/>
      </c>
      <c r="G22" s="15" t="str">
        <f>IF($D22="","",IF(OR($D$3=#REF!,$D$3=#REF!),VLOOKUP($D22,#REF!,7,0)))</f>
        <v/>
      </c>
      <c r="H22" s="15" t="str">
        <f t="shared" si="0"/>
        <v/>
      </c>
      <c r="I22" s="15" t="str">
        <f>IF($D22="","",IF(OR($D$3=#REF!,$D$3=#REF!),VLOOKUP($D22,#REF!,9,0)))</f>
        <v/>
      </c>
      <c r="K22" s="6"/>
      <c r="M22" s="12" t="s">
        <v>106</v>
      </c>
      <c r="N22" s="2"/>
      <c r="O22" s="2"/>
      <c r="P22" s="4" t="str">
        <f>IF($N22="","",IF(OR($N$3=#REF!,$N$3=#REF!),VLOOKUP($N22,#REF!,6,0)))</f>
        <v/>
      </c>
      <c r="Q22" s="4" t="str">
        <f>IF($N22="","",IF(OR($N$3=#REF!,$N$3=#REF!),VLOOKUP($N22,#REF!,7,0)))</f>
        <v/>
      </c>
      <c r="R22" s="4" t="str">
        <f t="shared" si="1"/>
        <v/>
      </c>
      <c r="S22" s="4" t="str">
        <f>IF($N22="","",IF(OR($N$3=#REF!,$N$3=#REF!),VLOOKUP($N22,#REF!,9,0)))</f>
        <v/>
      </c>
      <c r="U22" s="11"/>
    </row>
    <row r="23" spans="1:21">
      <c r="A23" s="6"/>
      <c r="C23" s="12" t="s">
        <v>106</v>
      </c>
      <c r="D23" s="2"/>
      <c r="E23" s="2"/>
      <c r="F23" s="15" t="str">
        <f>IF($D23="","",IF(OR($D$3=#REF!,$D$3=#REF!),VLOOKUP($D23,#REF!,6,0)))</f>
        <v/>
      </c>
      <c r="G23" s="15" t="str">
        <f>IF($D23="","",IF(OR($D$3=#REF!,$D$3=#REF!),VLOOKUP($D23,#REF!,7,0)))</f>
        <v/>
      </c>
      <c r="H23" s="15" t="str">
        <f t="shared" si="0"/>
        <v/>
      </c>
      <c r="I23" s="15" t="str">
        <f>IF($D23="","",IF(OR($D$3=#REF!,$D$3=#REF!),VLOOKUP($D23,#REF!,9,0)))</f>
        <v/>
      </c>
      <c r="K23" s="6"/>
      <c r="M23" s="12" t="s">
        <v>106</v>
      </c>
      <c r="N23" s="2"/>
      <c r="O23" s="2"/>
      <c r="P23" s="4" t="str">
        <f>IF($N23="","",IF(OR($N$3=#REF!,$N$3=#REF!),VLOOKUP($N23,#REF!,6,0)))</f>
        <v/>
      </c>
      <c r="Q23" s="4" t="str">
        <f>IF($N23="","",IF(OR($N$3=#REF!,$N$3=#REF!),VLOOKUP($N23,#REF!,7,0)))</f>
        <v/>
      </c>
      <c r="R23" s="4" t="str">
        <f t="shared" si="1"/>
        <v/>
      </c>
      <c r="S23" s="4" t="str">
        <f>IF($N23="","",IF(OR($N$3=#REF!,$N$3=#REF!),VLOOKUP($N23,#REF!,9,0)))</f>
        <v/>
      </c>
      <c r="U23" s="11"/>
    </row>
    <row r="24" spans="1:21">
      <c r="A24" s="6"/>
      <c r="C24" s="12" t="s">
        <v>106</v>
      </c>
      <c r="D24" s="2"/>
      <c r="E24" s="2"/>
      <c r="F24" s="15" t="str">
        <f>IF($D24="","",IF(OR($D$3=#REF!,$D$3=#REF!),VLOOKUP($D24,#REF!,6,0)))</f>
        <v/>
      </c>
      <c r="G24" s="15" t="str">
        <f>IF($D24="","",IF(OR($D$3=#REF!,$D$3=#REF!),VLOOKUP($D24,#REF!,7,0)))</f>
        <v/>
      </c>
      <c r="H24" s="15" t="str">
        <f t="shared" si="0"/>
        <v/>
      </c>
      <c r="I24" s="15" t="str">
        <f>IF($D24="","",IF(OR($D$3=#REF!,$D$3=#REF!),VLOOKUP($D24,#REF!,9,0)))</f>
        <v/>
      </c>
      <c r="K24" s="6"/>
      <c r="M24" s="12" t="s">
        <v>106</v>
      </c>
      <c r="N24" s="2"/>
      <c r="O24" s="2"/>
      <c r="P24" s="4" t="str">
        <f>IF($N24="","",IF(OR($N$3=#REF!,$N$3=#REF!),VLOOKUP($N24,#REF!,6,0)))</f>
        <v/>
      </c>
      <c r="Q24" s="4" t="str">
        <f>IF($N24="","",IF(OR($N$3=#REF!,$N$3=#REF!),VLOOKUP($N24,#REF!,7,0)))</f>
        <v/>
      </c>
      <c r="R24" s="4" t="str">
        <f t="shared" si="1"/>
        <v/>
      </c>
      <c r="S24" s="4" t="str">
        <f>IF($N24="","",IF(OR($N$3=#REF!,$N$3=#REF!),VLOOKUP($N24,#REF!,9,0)))</f>
        <v/>
      </c>
      <c r="U24" s="11"/>
    </row>
    <row r="25" spans="1:21">
      <c r="A25" s="6"/>
      <c r="K25" s="6"/>
      <c r="U25" s="11"/>
    </row>
    <row r="26" spans="1:21">
      <c r="A26" s="6"/>
      <c r="K26" s="6"/>
      <c r="U26" s="11"/>
    </row>
    <row r="27" spans="1:21">
      <c r="A27" s="6"/>
      <c r="C27" s="7" t="s">
        <v>0</v>
      </c>
      <c r="D27" s="7" t="s">
        <v>5</v>
      </c>
      <c r="E27" s="7" t="s">
        <v>17</v>
      </c>
      <c r="F27" s="7" t="s">
        <v>13</v>
      </c>
      <c r="G27" s="26" t="s">
        <v>18</v>
      </c>
      <c r="H27" s="26"/>
      <c r="K27" s="6"/>
      <c r="M27" s="7" t="s">
        <v>0</v>
      </c>
      <c r="N27" s="7" t="s">
        <v>5</v>
      </c>
      <c r="O27" s="7" t="s">
        <v>17</v>
      </c>
      <c r="P27" s="7" t="s">
        <v>13</v>
      </c>
      <c r="Q27" s="26" t="s">
        <v>18</v>
      </c>
      <c r="R27" s="26"/>
      <c r="U27" s="11"/>
    </row>
    <row r="28" spans="1:21">
      <c r="A28" s="6"/>
      <c r="C28" s="2">
        <v>66</v>
      </c>
      <c r="D28" s="2" t="s">
        <v>40</v>
      </c>
      <c r="E28" s="2"/>
      <c r="F28" s="2"/>
      <c r="G28" s="25"/>
      <c r="H28" s="25"/>
      <c r="K28" s="6"/>
      <c r="M28" s="2"/>
      <c r="N28" s="2" t="s">
        <v>41</v>
      </c>
      <c r="O28" s="2"/>
      <c r="P28" s="2"/>
      <c r="Q28" s="25"/>
      <c r="R28" s="25"/>
      <c r="U28" s="11"/>
    </row>
    <row r="29" spans="1:21">
      <c r="A29" s="6"/>
      <c r="C29" s="2"/>
      <c r="D29" s="2"/>
      <c r="E29" s="2"/>
      <c r="F29" s="2"/>
      <c r="G29" s="23"/>
      <c r="H29" s="24"/>
      <c r="K29" s="6"/>
      <c r="M29" s="2"/>
      <c r="N29" s="2"/>
      <c r="O29" s="2"/>
      <c r="P29" s="2"/>
      <c r="Q29" s="23"/>
      <c r="R29" s="24"/>
      <c r="U29" s="11"/>
    </row>
    <row r="30" spans="1:21">
      <c r="A30" s="6"/>
      <c r="C30" s="2"/>
      <c r="D30" s="2"/>
      <c r="E30" s="2"/>
      <c r="F30" s="2"/>
      <c r="G30" s="23"/>
      <c r="H30" s="24"/>
      <c r="K30" s="6"/>
      <c r="M30" s="2"/>
      <c r="N30" s="2"/>
      <c r="O30" s="2"/>
      <c r="P30" s="2"/>
      <c r="Q30" s="23"/>
      <c r="R30" s="24"/>
      <c r="U30" s="11"/>
    </row>
    <row r="31" spans="1:21">
      <c r="A31" s="6"/>
      <c r="C31" s="2"/>
      <c r="D31" s="2"/>
      <c r="E31" s="2"/>
      <c r="F31" s="2"/>
      <c r="G31" s="23"/>
      <c r="H31" s="24"/>
      <c r="K31" s="6"/>
      <c r="M31" s="2"/>
      <c r="N31" s="2"/>
      <c r="O31" s="2"/>
      <c r="P31" s="2"/>
      <c r="Q31" s="23"/>
      <c r="R31" s="24"/>
      <c r="U31" s="11"/>
    </row>
    <row r="32" spans="1:21">
      <c r="A32" s="6"/>
      <c r="C32" s="2"/>
      <c r="D32" s="2"/>
      <c r="E32" s="2"/>
      <c r="F32" s="2"/>
      <c r="G32" s="23"/>
      <c r="H32" s="24"/>
      <c r="K32" s="6"/>
      <c r="M32" s="2"/>
      <c r="N32" s="2"/>
      <c r="O32" s="2"/>
      <c r="P32" s="2"/>
      <c r="Q32" s="23"/>
      <c r="R32" s="24"/>
      <c r="U32" s="11"/>
    </row>
    <row r="33" spans="1:21">
      <c r="A33" s="6"/>
      <c r="K33" s="6"/>
      <c r="U33" s="11"/>
    </row>
    <row r="34" spans="1:21">
      <c r="A34" s="6"/>
      <c r="K34" s="6"/>
      <c r="U34" s="11"/>
    </row>
    <row r="35" spans="1:2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11"/>
    </row>
    <row r="36" spans="1:21">
      <c r="A36" s="6"/>
      <c r="B36" s="6"/>
      <c r="C36" s="10"/>
      <c r="D36" s="10"/>
      <c r="E36" s="10"/>
      <c r="F36" s="10"/>
      <c r="G36" s="10"/>
      <c r="H36" s="10"/>
      <c r="I36" s="10"/>
      <c r="J36" s="6"/>
      <c r="K36" s="6"/>
      <c r="L36" s="6"/>
      <c r="M36" s="10"/>
      <c r="N36" s="10"/>
      <c r="O36" s="10"/>
      <c r="P36" s="10"/>
      <c r="Q36" s="10"/>
      <c r="R36" s="10"/>
      <c r="S36" s="10"/>
      <c r="T36" s="6"/>
      <c r="U36" s="11"/>
    </row>
    <row r="37" spans="1:21">
      <c r="A37" s="6"/>
      <c r="C37" s="8"/>
      <c r="D37" s="8"/>
      <c r="E37" s="8"/>
      <c r="F37" s="8"/>
      <c r="G37" s="8"/>
      <c r="H37" s="8"/>
      <c r="I37" s="8"/>
      <c r="K37" s="6"/>
      <c r="M37" s="8"/>
      <c r="N37" s="8"/>
      <c r="O37" s="8"/>
      <c r="P37" s="8"/>
      <c r="Q37" s="8"/>
      <c r="R37" s="8"/>
      <c r="S37" s="8"/>
      <c r="U37" s="11"/>
    </row>
    <row r="38" spans="1:21">
      <c r="A38" s="6"/>
      <c r="C38" s="8" t="s">
        <v>6</v>
      </c>
      <c r="D38" s="8"/>
      <c r="E38" s="8"/>
      <c r="F38" s="8"/>
      <c r="G38" s="8"/>
      <c r="H38" s="8"/>
      <c r="I38" s="8"/>
      <c r="K38" s="6"/>
      <c r="M38" s="8" t="s">
        <v>20</v>
      </c>
      <c r="N38" s="8"/>
      <c r="O38" s="8"/>
      <c r="P38" s="8"/>
      <c r="Q38" s="8"/>
      <c r="R38" s="8"/>
      <c r="S38" s="8"/>
      <c r="U38" s="11"/>
    </row>
    <row r="39" spans="1:21">
      <c r="A39" s="6"/>
      <c r="C39" s="9"/>
      <c r="D39" s="9"/>
      <c r="E39" s="9"/>
      <c r="F39" s="9"/>
      <c r="G39" s="9"/>
      <c r="H39" s="9"/>
      <c r="I39" s="9"/>
      <c r="K39" s="6"/>
      <c r="M39" s="9"/>
      <c r="N39" s="9"/>
      <c r="O39" s="9"/>
      <c r="P39" s="9"/>
      <c r="Q39" s="9"/>
      <c r="R39" s="9"/>
      <c r="S39" s="9"/>
      <c r="U39" s="11"/>
    </row>
    <row r="40" spans="1:21">
      <c r="A40" s="6"/>
      <c r="C40" s="7" t="s">
        <v>0</v>
      </c>
      <c r="D40" s="7" t="s">
        <v>4</v>
      </c>
      <c r="E40" s="7" t="s">
        <v>17</v>
      </c>
      <c r="F40" s="7" t="s">
        <v>13</v>
      </c>
      <c r="G40" s="7" t="s">
        <v>14</v>
      </c>
      <c r="H40" s="7" t="s">
        <v>15</v>
      </c>
      <c r="I40" s="7" t="s">
        <v>16</v>
      </c>
      <c r="K40" s="6"/>
      <c r="M40" s="7" t="s">
        <v>0</v>
      </c>
      <c r="N40" s="7" t="s">
        <v>4</v>
      </c>
      <c r="O40" s="7" t="s">
        <v>17</v>
      </c>
      <c r="P40" s="7" t="s">
        <v>13</v>
      </c>
      <c r="Q40" s="7" t="s">
        <v>14</v>
      </c>
      <c r="R40" s="7" t="s">
        <v>15</v>
      </c>
      <c r="S40" s="7" t="s">
        <v>16</v>
      </c>
      <c r="U40" s="11"/>
    </row>
    <row r="41" spans="1:21">
      <c r="A41" s="6"/>
      <c r="C41" s="2">
        <v>1</v>
      </c>
      <c r="D41" s="2" t="s">
        <v>42</v>
      </c>
      <c r="E41" s="2"/>
      <c r="F41" s="2"/>
      <c r="G41" s="2"/>
      <c r="H41" s="2"/>
      <c r="I41" s="2"/>
      <c r="K41" s="6"/>
      <c r="M41" s="2">
        <v>1</v>
      </c>
      <c r="N41" s="2" t="s">
        <v>52</v>
      </c>
      <c r="O41" s="2"/>
      <c r="P41" s="2"/>
      <c r="Q41" s="2"/>
      <c r="R41" s="2"/>
      <c r="S41" s="2"/>
      <c r="U41" s="11"/>
    </row>
    <row r="42" spans="1:21">
      <c r="A42" s="6"/>
      <c r="C42" s="2">
        <v>2</v>
      </c>
      <c r="D42" s="2" t="s">
        <v>43</v>
      </c>
      <c r="E42" s="2"/>
      <c r="F42" s="2"/>
      <c r="G42" s="2"/>
      <c r="H42" s="2"/>
      <c r="I42" s="2"/>
      <c r="K42" s="6"/>
      <c r="M42" s="2">
        <v>2</v>
      </c>
      <c r="N42" s="2" t="s">
        <v>53</v>
      </c>
      <c r="O42" s="2"/>
      <c r="P42" s="2"/>
      <c r="Q42" s="2"/>
      <c r="R42" s="2"/>
      <c r="S42" s="2"/>
      <c r="U42" s="11"/>
    </row>
    <row r="43" spans="1:21">
      <c r="A43" s="6"/>
      <c r="C43" s="2">
        <v>3</v>
      </c>
      <c r="D43" s="2" t="s">
        <v>44</v>
      </c>
      <c r="E43" s="2"/>
      <c r="F43" s="2"/>
      <c r="G43" s="2"/>
      <c r="H43" s="2"/>
      <c r="I43" s="2"/>
      <c r="K43" s="6"/>
      <c r="M43" s="2">
        <v>3</v>
      </c>
      <c r="N43" s="2" t="s">
        <v>54</v>
      </c>
      <c r="O43" s="2"/>
      <c r="P43" s="2"/>
      <c r="Q43" s="2"/>
      <c r="R43" s="2"/>
      <c r="S43" s="2"/>
      <c r="U43" s="11"/>
    </row>
    <row r="44" spans="1:21">
      <c r="A44" s="6"/>
      <c r="C44" s="2">
        <v>4</v>
      </c>
      <c r="D44" s="2" t="s">
        <v>45</v>
      </c>
      <c r="E44" s="2"/>
      <c r="F44" s="2"/>
      <c r="G44" s="2"/>
      <c r="H44" s="2"/>
      <c r="I44" s="2"/>
      <c r="K44" s="6"/>
      <c r="M44" s="2">
        <v>4</v>
      </c>
      <c r="N44" s="2" t="s">
        <v>55</v>
      </c>
      <c r="O44" s="2"/>
      <c r="P44" s="2"/>
      <c r="Q44" s="2"/>
      <c r="R44" s="2"/>
      <c r="S44" s="2"/>
      <c r="U44" s="11"/>
    </row>
    <row r="45" spans="1:21">
      <c r="A45" s="6"/>
      <c r="C45" s="2">
        <v>5</v>
      </c>
      <c r="D45" s="2" t="s">
        <v>46</v>
      </c>
      <c r="E45" s="2"/>
      <c r="F45" s="2"/>
      <c r="G45" s="2"/>
      <c r="H45" s="2"/>
      <c r="I45" s="2"/>
      <c r="K45" s="6"/>
      <c r="M45" s="2">
        <v>5</v>
      </c>
      <c r="N45" s="2" t="s">
        <v>56</v>
      </c>
      <c r="O45" s="2"/>
      <c r="P45" s="2"/>
      <c r="Q45" s="2"/>
      <c r="R45" s="2"/>
      <c r="S45" s="2"/>
      <c r="U45" s="11"/>
    </row>
    <row r="46" spans="1:21">
      <c r="A46" s="6"/>
      <c r="C46" s="2">
        <v>6</v>
      </c>
      <c r="D46" s="2" t="s">
        <v>47</v>
      </c>
      <c r="E46" s="2"/>
      <c r="F46" s="2"/>
      <c r="G46" s="2"/>
      <c r="H46" s="2"/>
      <c r="I46" s="2"/>
      <c r="K46" s="6"/>
      <c r="M46" s="2">
        <v>6</v>
      </c>
      <c r="N46" s="2" t="s">
        <v>57</v>
      </c>
      <c r="O46" s="2"/>
      <c r="P46" s="2"/>
      <c r="Q46" s="2"/>
      <c r="R46" s="2"/>
      <c r="S46" s="2"/>
      <c r="U46" s="11"/>
    </row>
    <row r="47" spans="1:21">
      <c r="A47" s="6"/>
      <c r="C47" s="2">
        <v>7</v>
      </c>
      <c r="D47" s="2" t="s">
        <v>48</v>
      </c>
      <c r="E47" s="2"/>
      <c r="F47" s="2"/>
      <c r="G47" s="2"/>
      <c r="H47" s="2"/>
      <c r="I47" s="2"/>
      <c r="K47" s="6"/>
      <c r="M47" s="2">
        <v>7</v>
      </c>
      <c r="N47" s="2" t="s">
        <v>58</v>
      </c>
      <c r="O47" s="2"/>
      <c r="P47" s="2"/>
      <c r="Q47" s="2"/>
      <c r="R47" s="2"/>
      <c r="S47" s="2"/>
      <c r="U47" s="11"/>
    </row>
    <row r="48" spans="1:21">
      <c r="A48" s="6"/>
      <c r="C48" s="2">
        <v>8</v>
      </c>
      <c r="D48" s="2" t="s">
        <v>49</v>
      </c>
      <c r="E48" s="2"/>
      <c r="F48" s="2"/>
      <c r="G48" s="2"/>
      <c r="H48" s="2"/>
      <c r="I48" s="2"/>
      <c r="K48" s="6"/>
      <c r="M48" s="2">
        <v>8</v>
      </c>
      <c r="N48" s="2" t="s">
        <v>59</v>
      </c>
      <c r="O48" s="2"/>
      <c r="P48" s="2"/>
      <c r="Q48" s="2"/>
      <c r="R48" s="2"/>
      <c r="S48" s="2"/>
      <c r="U48" s="11"/>
    </row>
    <row r="49" spans="1:21">
      <c r="A49" s="6"/>
      <c r="C49" s="2">
        <v>9</v>
      </c>
      <c r="D49" s="2" t="s">
        <v>50</v>
      </c>
      <c r="E49" s="2"/>
      <c r="F49" s="2"/>
      <c r="G49" s="2"/>
      <c r="H49" s="2"/>
      <c r="I49" s="2"/>
      <c r="K49" s="6"/>
      <c r="M49" s="2">
        <v>9</v>
      </c>
      <c r="N49" s="2" t="s">
        <v>60</v>
      </c>
      <c r="O49" s="2"/>
      <c r="P49" s="2"/>
      <c r="Q49" s="2"/>
      <c r="R49" s="2"/>
      <c r="S49" s="2"/>
      <c r="U49" s="11"/>
    </row>
    <row r="50" spans="1:21">
      <c r="A50" s="6"/>
      <c r="C50" s="2">
        <v>10</v>
      </c>
      <c r="D50" s="2" t="s">
        <v>51</v>
      </c>
      <c r="E50" s="2"/>
      <c r="F50" s="2"/>
      <c r="G50" s="2"/>
      <c r="H50" s="2"/>
      <c r="I50" s="2"/>
      <c r="K50" s="6"/>
      <c r="M50" s="2">
        <v>10</v>
      </c>
      <c r="N50" s="2" t="s">
        <v>61</v>
      </c>
      <c r="O50" s="2"/>
      <c r="P50" s="2"/>
      <c r="Q50" s="2"/>
      <c r="R50" s="2"/>
      <c r="S50" s="2"/>
      <c r="U50" s="11"/>
    </row>
    <row r="51" spans="1:21">
      <c r="A51" s="6"/>
      <c r="C51" s="2"/>
      <c r="D51" s="2"/>
      <c r="E51" s="2"/>
      <c r="F51" s="2"/>
      <c r="G51" s="2"/>
      <c r="H51" s="2"/>
      <c r="I51" s="2"/>
      <c r="K51" s="6"/>
      <c r="M51" s="2"/>
      <c r="N51" s="2"/>
      <c r="O51" s="2"/>
      <c r="P51" s="2"/>
      <c r="Q51" s="2"/>
      <c r="R51" s="2"/>
      <c r="S51" s="2"/>
      <c r="U51" s="11"/>
    </row>
    <row r="52" spans="1:21">
      <c r="A52" s="6"/>
      <c r="C52" s="2"/>
      <c r="D52" s="2"/>
      <c r="E52" s="2"/>
      <c r="F52" s="2"/>
      <c r="G52" s="2"/>
      <c r="H52" s="2"/>
      <c r="I52" s="2"/>
      <c r="K52" s="6"/>
      <c r="M52" s="2"/>
      <c r="N52" s="2"/>
      <c r="O52" s="2"/>
      <c r="P52" s="2"/>
      <c r="Q52" s="2"/>
      <c r="R52" s="2"/>
      <c r="S52" s="2"/>
      <c r="U52" s="11"/>
    </row>
    <row r="53" spans="1:21">
      <c r="A53" s="6"/>
      <c r="C53" s="2"/>
      <c r="D53" s="2"/>
      <c r="E53" s="2"/>
      <c r="F53" s="2"/>
      <c r="G53" s="2"/>
      <c r="H53" s="2"/>
      <c r="I53" s="2"/>
      <c r="K53" s="6"/>
      <c r="M53" s="2"/>
      <c r="N53" s="2"/>
      <c r="O53" s="2"/>
      <c r="P53" s="2"/>
      <c r="Q53" s="2"/>
      <c r="R53" s="2"/>
      <c r="S53" s="2"/>
      <c r="U53" s="11"/>
    </row>
    <row r="54" spans="1:21">
      <c r="A54" s="6"/>
      <c r="C54" s="2"/>
      <c r="D54" s="2"/>
      <c r="E54" s="2"/>
      <c r="F54" s="2"/>
      <c r="G54" s="2"/>
      <c r="H54" s="2"/>
      <c r="I54" s="2"/>
      <c r="K54" s="6"/>
      <c r="M54" s="2"/>
      <c r="N54" s="2"/>
      <c r="O54" s="2"/>
      <c r="P54" s="2"/>
      <c r="Q54" s="2"/>
      <c r="R54" s="2"/>
      <c r="S54" s="2"/>
      <c r="U54" s="11"/>
    </row>
    <row r="55" spans="1:21">
      <c r="A55" s="6"/>
      <c r="C55" s="2"/>
      <c r="D55" s="2"/>
      <c r="E55" s="2"/>
      <c r="F55" s="2"/>
      <c r="G55" s="2"/>
      <c r="H55" s="2"/>
      <c r="I55" s="2"/>
      <c r="K55" s="6"/>
      <c r="M55" s="2"/>
      <c r="N55" s="2"/>
      <c r="O55" s="2"/>
      <c r="P55" s="2"/>
      <c r="Q55" s="2"/>
      <c r="R55" s="2"/>
      <c r="S55" s="2"/>
      <c r="U55" s="11"/>
    </row>
    <row r="56" spans="1:21">
      <c r="A56" s="6"/>
      <c r="C56" s="2"/>
      <c r="D56" s="2"/>
      <c r="E56" s="2"/>
      <c r="F56" s="2"/>
      <c r="G56" s="2"/>
      <c r="H56" s="2"/>
      <c r="I56" s="2"/>
      <c r="K56" s="6"/>
      <c r="M56" s="2"/>
      <c r="N56" s="2"/>
      <c r="O56" s="2"/>
      <c r="P56" s="2"/>
      <c r="Q56" s="2"/>
      <c r="R56" s="2"/>
      <c r="S56" s="2"/>
      <c r="U56" s="11"/>
    </row>
    <row r="57" spans="1:21">
      <c r="A57" s="6"/>
      <c r="C57" s="2"/>
      <c r="D57" s="2"/>
      <c r="E57" s="2"/>
      <c r="F57" s="2"/>
      <c r="G57" s="2"/>
      <c r="H57" s="2"/>
      <c r="I57" s="2"/>
      <c r="K57" s="6"/>
      <c r="M57" s="2"/>
      <c r="N57" s="2"/>
      <c r="O57" s="2"/>
      <c r="P57" s="2"/>
      <c r="Q57" s="2"/>
      <c r="R57" s="2"/>
      <c r="S57" s="2"/>
      <c r="U57" s="11"/>
    </row>
    <row r="58" spans="1:21">
      <c r="A58" s="6"/>
      <c r="C58" s="2"/>
      <c r="D58" s="2"/>
      <c r="E58" s="2"/>
      <c r="F58" s="2"/>
      <c r="G58" s="2"/>
      <c r="H58" s="2"/>
      <c r="I58" s="2"/>
      <c r="K58" s="6"/>
      <c r="M58" s="2"/>
      <c r="N58" s="2"/>
      <c r="O58" s="2"/>
      <c r="P58" s="2"/>
      <c r="Q58" s="2"/>
      <c r="R58" s="2"/>
      <c r="S58" s="2"/>
      <c r="U58" s="11"/>
    </row>
    <row r="59" spans="1:21">
      <c r="A59" s="6"/>
      <c r="C59" s="2"/>
      <c r="D59" s="2"/>
      <c r="E59" s="2"/>
      <c r="F59" s="2"/>
      <c r="G59" s="2"/>
      <c r="H59" s="2"/>
      <c r="I59" s="2"/>
      <c r="K59" s="6"/>
      <c r="M59" s="2"/>
      <c r="N59" s="2"/>
      <c r="O59" s="2"/>
      <c r="P59" s="2"/>
      <c r="Q59" s="2"/>
      <c r="R59" s="2"/>
      <c r="S59" s="2"/>
      <c r="U59" s="11"/>
    </row>
    <row r="60" spans="1:21">
      <c r="A60" s="6"/>
      <c r="K60" s="6"/>
      <c r="U60" s="11"/>
    </row>
    <row r="61" spans="1:21">
      <c r="A61" s="6"/>
      <c r="K61" s="6"/>
      <c r="U61" s="11"/>
    </row>
    <row r="62" spans="1:21">
      <c r="A62" s="6"/>
      <c r="C62" s="7" t="s">
        <v>0</v>
      </c>
      <c r="D62" s="7" t="s">
        <v>5</v>
      </c>
      <c r="E62" s="7" t="s">
        <v>17</v>
      </c>
      <c r="F62" s="7" t="s">
        <v>13</v>
      </c>
      <c r="G62" s="26" t="s">
        <v>18</v>
      </c>
      <c r="H62" s="26"/>
      <c r="K62" s="6"/>
      <c r="M62" s="7" t="s">
        <v>0</v>
      </c>
      <c r="N62" s="7" t="s">
        <v>5</v>
      </c>
      <c r="O62" s="7" t="s">
        <v>17</v>
      </c>
      <c r="P62" s="7" t="s">
        <v>13</v>
      </c>
      <c r="Q62" s="26" t="s">
        <v>18</v>
      </c>
      <c r="R62" s="26"/>
      <c r="U62" s="11"/>
    </row>
    <row r="63" spans="1:21">
      <c r="A63" s="6"/>
      <c r="C63" s="2"/>
      <c r="D63" s="2"/>
      <c r="E63" s="2"/>
      <c r="F63" s="2"/>
      <c r="G63" s="25"/>
      <c r="H63" s="25"/>
      <c r="K63" s="6"/>
      <c r="M63" s="2"/>
      <c r="N63" s="2"/>
      <c r="O63" s="2"/>
      <c r="P63" s="2"/>
      <c r="Q63" s="25"/>
      <c r="R63" s="25"/>
      <c r="U63" s="11"/>
    </row>
    <row r="64" spans="1:21">
      <c r="A64" s="6"/>
      <c r="C64" s="2"/>
      <c r="D64" s="2"/>
      <c r="E64" s="2"/>
      <c r="F64" s="2"/>
      <c r="G64" s="23"/>
      <c r="H64" s="24"/>
      <c r="K64" s="6"/>
      <c r="M64" s="2"/>
      <c r="N64" s="2"/>
      <c r="O64" s="2"/>
      <c r="P64" s="2"/>
      <c r="Q64" s="23"/>
      <c r="R64" s="24"/>
      <c r="U64" s="11"/>
    </row>
    <row r="65" spans="1:21">
      <c r="A65" s="6"/>
      <c r="C65" s="2"/>
      <c r="D65" s="2"/>
      <c r="E65" s="2"/>
      <c r="F65" s="2"/>
      <c r="G65" s="23"/>
      <c r="H65" s="24"/>
      <c r="K65" s="6"/>
      <c r="M65" s="2"/>
      <c r="N65" s="2"/>
      <c r="O65" s="2"/>
      <c r="P65" s="2"/>
      <c r="Q65" s="23"/>
      <c r="R65" s="24"/>
      <c r="U65" s="11"/>
    </row>
    <row r="66" spans="1:21">
      <c r="A66" s="6"/>
      <c r="C66" s="2"/>
      <c r="D66" s="2"/>
      <c r="E66" s="2"/>
      <c r="F66" s="2"/>
      <c r="G66" s="23"/>
      <c r="H66" s="24"/>
      <c r="K66" s="6"/>
      <c r="M66" s="2"/>
      <c r="N66" s="2"/>
      <c r="O66" s="2"/>
      <c r="P66" s="2"/>
      <c r="Q66" s="23"/>
      <c r="R66" s="24"/>
      <c r="U66" s="11"/>
    </row>
    <row r="67" spans="1:21">
      <c r="A67" s="6"/>
      <c r="C67" s="2"/>
      <c r="D67" s="2"/>
      <c r="E67" s="2"/>
      <c r="F67" s="2"/>
      <c r="G67" s="23"/>
      <c r="H67" s="24"/>
      <c r="K67" s="6"/>
      <c r="M67" s="2"/>
      <c r="N67" s="2"/>
      <c r="O67" s="2"/>
      <c r="P67" s="2"/>
      <c r="Q67" s="23"/>
      <c r="R67" s="24"/>
      <c r="U67" s="11"/>
    </row>
    <row r="68" spans="1:21">
      <c r="A68" s="6"/>
      <c r="K68" s="6"/>
      <c r="U68" s="11"/>
    </row>
    <row r="69" spans="1:21">
      <c r="A69" s="6"/>
      <c r="K69" s="6"/>
      <c r="U69" s="11"/>
    </row>
    <row r="70" spans="1:21">
      <c r="A70" s="6"/>
      <c r="K70" s="6"/>
      <c r="U70" s="11"/>
    </row>
    <row r="71" spans="1:2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11"/>
    </row>
    <row r="72" spans="1:21">
      <c r="A72" s="6"/>
      <c r="B72" s="6"/>
      <c r="C72" s="10"/>
      <c r="D72" s="10"/>
      <c r="E72" s="10"/>
      <c r="F72" s="10"/>
      <c r="G72" s="10"/>
      <c r="H72" s="10"/>
      <c r="I72" s="10"/>
      <c r="J72" s="6"/>
      <c r="K72" s="6"/>
      <c r="L72" s="6"/>
      <c r="M72" s="10"/>
      <c r="N72" s="10"/>
      <c r="O72" s="10"/>
      <c r="P72" s="10"/>
      <c r="Q72" s="10"/>
      <c r="R72" s="10"/>
      <c r="S72" s="10"/>
      <c r="T72" s="6"/>
      <c r="U72" s="11"/>
    </row>
    <row r="73" spans="1:21">
      <c r="A73" s="6"/>
      <c r="C73" s="8"/>
      <c r="D73" s="8"/>
      <c r="E73" s="8"/>
      <c r="F73" s="8"/>
      <c r="G73" s="8"/>
      <c r="H73" s="8"/>
      <c r="I73" s="8"/>
      <c r="K73" s="6"/>
      <c r="M73" s="8"/>
      <c r="N73" s="8"/>
      <c r="O73" s="8"/>
      <c r="P73" s="8"/>
      <c r="Q73" s="8"/>
      <c r="R73" s="8"/>
      <c r="S73" s="8"/>
      <c r="U73" s="11"/>
    </row>
    <row r="74" spans="1:21">
      <c r="A74" s="6"/>
      <c r="C74" s="8" t="s">
        <v>7</v>
      </c>
      <c r="D74" s="8"/>
      <c r="E74" s="8"/>
      <c r="F74" s="8"/>
      <c r="G74" s="8"/>
      <c r="H74" s="8"/>
      <c r="I74" s="8"/>
      <c r="K74" s="6"/>
      <c r="M74" s="8" t="s">
        <v>21</v>
      </c>
      <c r="N74" s="8"/>
      <c r="O74" s="8"/>
      <c r="P74" s="8"/>
      <c r="Q74" s="8"/>
      <c r="R74" s="8"/>
      <c r="S74" s="8"/>
      <c r="U74" s="11"/>
    </row>
    <row r="75" spans="1:21">
      <c r="A75" s="6"/>
      <c r="C75" s="9"/>
      <c r="D75" s="9"/>
      <c r="E75" s="9"/>
      <c r="F75" s="9"/>
      <c r="G75" s="9"/>
      <c r="H75" s="9"/>
      <c r="I75" s="9"/>
      <c r="K75" s="6"/>
      <c r="M75" s="9"/>
      <c r="N75" s="9"/>
      <c r="O75" s="9"/>
      <c r="P75" s="9"/>
      <c r="Q75" s="9"/>
      <c r="R75" s="9"/>
      <c r="S75" s="9"/>
      <c r="U75" s="11"/>
    </row>
    <row r="76" spans="1:21">
      <c r="A76" s="6"/>
      <c r="C76" s="7" t="s">
        <v>0</v>
      </c>
      <c r="D76" s="7" t="s">
        <v>4</v>
      </c>
      <c r="E76" s="7" t="s">
        <v>17</v>
      </c>
      <c r="F76" s="7" t="s">
        <v>13</v>
      </c>
      <c r="G76" s="7" t="s">
        <v>14</v>
      </c>
      <c r="H76" s="7" t="s">
        <v>15</v>
      </c>
      <c r="I76" s="7" t="s">
        <v>16</v>
      </c>
      <c r="K76" s="6"/>
      <c r="M76" s="7" t="s">
        <v>0</v>
      </c>
      <c r="N76" s="7" t="s">
        <v>4</v>
      </c>
      <c r="O76" s="7" t="s">
        <v>17</v>
      </c>
      <c r="P76" s="7" t="s">
        <v>13</v>
      </c>
      <c r="Q76" s="7" t="s">
        <v>14</v>
      </c>
      <c r="R76" s="7" t="s">
        <v>15</v>
      </c>
      <c r="S76" s="7" t="s">
        <v>16</v>
      </c>
      <c r="U76" s="11"/>
    </row>
    <row r="77" spans="1:21">
      <c r="A77" s="6"/>
      <c r="C77" s="2">
        <v>1</v>
      </c>
      <c r="D77" s="2" t="s">
        <v>62</v>
      </c>
      <c r="E77" s="2"/>
      <c r="F77" s="2"/>
      <c r="G77" s="2"/>
      <c r="H77" s="2"/>
      <c r="I77" s="2"/>
      <c r="K77" s="6"/>
      <c r="M77" s="2">
        <v>1</v>
      </c>
      <c r="N77" s="2" t="s">
        <v>72</v>
      </c>
      <c r="O77" s="2"/>
      <c r="P77" s="2"/>
      <c r="Q77" s="2"/>
      <c r="R77" s="2"/>
      <c r="S77" s="2"/>
      <c r="U77" s="11"/>
    </row>
    <row r="78" spans="1:21">
      <c r="A78" s="6"/>
      <c r="C78" s="2">
        <v>2</v>
      </c>
      <c r="D78" s="2" t="s">
        <v>63</v>
      </c>
      <c r="E78" s="2"/>
      <c r="F78" s="2"/>
      <c r="G78" s="2"/>
      <c r="H78" s="2"/>
      <c r="I78" s="2"/>
      <c r="K78" s="6"/>
      <c r="M78" s="2">
        <v>2</v>
      </c>
      <c r="N78" s="2" t="s">
        <v>73</v>
      </c>
      <c r="O78" s="2"/>
      <c r="P78" s="2"/>
      <c r="Q78" s="2"/>
      <c r="R78" s="2"/>
      <c r="S78" s="2"/>
      <c r="U78" s="11"/>
    </row>
    <row r="79" spans="1:21">
      <c r="A79" s="6"/>
      <c r="C79" s="2">
        <v>3</v>
      </c>
      <c r="D79" s="2" t="s">
        <v>64</v>
      </c>
      <c r="E79" s="2"/>
      <c r="F79" s="2"/>
      <c r="G79" s="2"/>
      <c r="H79" s="2"/>
      <c r="I79" s="2"/>
      <c r="K79" s="6"/>
      <c r="M79" s="2">
        <v>3</v>
      </c>
      <c r="N79" s="2" t="s">
        <v>74</v>
      </c>
      <c r="O79" s="2"/>
      <c r="P79" s="2"/>
      <c r="Q79" s="2"/>
      <c r="R79" s="2"/>
      <c r="S79" s="2"/>
      <c r="U79" s="11"/>
    </row>
    <row r="80" spans="1:21">
      <c r="A80" s="6"/>
      <c r="C80" s="2">
        <v>4</v>
      </c>
      <c r="D80" s="2" t="s">
        <v>65</v>
      </c>
      <c r="E80" s="2"/>
      <c r="F80" s="2"/>
      <c r="G80" s="2"/>
      <c r="H80" s="2"/>
      <c r="I80" s="2"/>
      <c r="K80" s="6"/>
      <c r="M80" s="2">
        <v>4</v>
      </c>
      <c r="N80" s="2" t="s">
        <v>75</v>
      </c>
      <c r="O80" s="2"/>
      <c r="P80" s="2"/>
      <c r="Q80" s="2"/>
      <c r="R80" s="2"/>
      <c r="S80" s="2"/>
      <c r="U80" s="11"/>
    </row>
    <row r="81" spans="1:21">
      <c r="A81" s="6"/>
      <c r="C81" s="2">
        <v>5</v>
      </c>
      <c r="D81" s="2" t="s">
        <v>66</v>
      </c>
      <c r="E81" s="2"/>
      <c r="F81" s="2"/>
      <c r="G81" s="2"/>
      <c r="H81" s="2"/>
      <c r="I81" s="2"/>
      <c r="K81" s="6"/>
      <c r="M81" s="2">
        <v>5</v>
      </c>
      <c r="N81" s="2" t="s">
        <v>76</v>
      </c>
      <c r="O81" s="2"/>
      <c r="P81" s="2"/>
      <c r="Q81" s="2"/>
      <c r="R81" s="2"/>
      <c r="S81" s="2"/>
      <c r="U81" s="11"/>
    </row>
    <row r="82" spans="1:21">
      <c r="A82" s="6"/>
      <c r="C82" s="2">
        <v>6</v>
      </c>
      <c r="D82" s="2" t="s">
        <v>67</v>
      </c>
      <c r="E82" s="2"/>
      <c r="F82" s="2"/>
      <c r="G82" s="2"/>
      <c r="H82" s="2"/>
      <c r="I82" s="2"/>
      <c r="K82" s="6"/>
      <c r="M82" s="2">
        <v>6</v>
      </c>
      <c r="N82" s="2" t="s">
        <v>77</v>
      </c>
      <c r="O82" s="2"/>
      <c r="P82" s="2"/>
      <c r="Q82" s="2"/>
      <c r="R82" s="2"/>
      <c r="S82" s="2"/>
      <c r="U82" s="11"/>
    </row>
    <row r="83" spans="1:21">
      <c r="A83" s="6"/>
      <c r="C83" s="2">
        <v>7</v>
      </c>
      <c r="D83" s="2" t="s">
        <v>68</v>
      </c>
      <c r="E83" s="2"/>
      <c r="F83" s="2"/>
      <c r="G83" s="2"/>
      <c r="H83" s="2"/>
      <c r="I83" s="2"/>
      <c r="K83" s="6"/>
      <c r="M83" s="2">
        <v>7</v>
      </c>
      <c r="N83" s="2" t="s">
        <v>78</v>
      </c>
      <c r="O83" s="2"/>
      <c r="P83" s="2"/>
      <c r="Q83" s="2"/>
      <c r="R83" s="2"/>
      <c r="S83" s="2"/>
      <c r="U83" s="11"/>
    </row>
    <row r="84" spans="1:21">
      <c r="A84" s="6"/>
      <c r="C84" s="2">
        <v>8</v>
      </c>
      <c r="D84" s="2" t="s">
        <v>69</v>
      </c>
      <c r="E84" s="2"/>
      <c r="F84" s="2"/>
      <c r="G84" s="2"/>
      <c r="H84" s="2"/>
      <c r="I84" s="2"/>
      <c r="K84" s="6"/>
      <c r="M84" s="2">
        <v>8</v>
      </c>
      <c r="N84" s="2" t="s">
        <v>79</v>
      </c>
      <c r="O84" s="2"/>
      <c r="P84" s="2"/>
      <c r="Q84" s="2"/>
      <c r="R84" s="2"/>
      <c r="S84" s="2"/>
      <c r="U84" s="11"/>
    </row>
    <row r="85" spans="1:21">
      <c r="A85" s="6"/>
      <c r="C85" s="2">
        <v>9</v>
      </c>
      <c r="D85" s="2" t="s">
        <v>70</v>
      </c>
      <c r="E85" s="2"/>
      <c r="F85" s="2"/>
      <c r="G85" s="2"/>
      <c r="H85" s="2"/>
      <c r="I85" s="2"/>
      <c r="K85" s="6"/>
      <c r="M85" s="2">
        <v>9</v>
      </c>
      <c r="N85" s="2" t="s">
        <v>80</v>
      </c>
      <c r="O85" s="2"/>
      <c r="P85" s="2"/>
      <c r="Q85" s="2"/>
      <c r="R85" s="2"/>
      <c r="S85" s="2"/>
      <c r="U85" s="11"/>
    </row>
    <row r="86" spans="1:21">
      <c r="A86" s="6"/>
      <c r="C86" s="2">
        <v>10</v>
      </c>
      <c r="D86" s="2" t="s">
        <v>71</v>
      </c>
      <c r="E86" s="2"/>
      <c r="F86" s="2"/>
      <c r="G86" s="2"/>
      <c r="H86" s="2"/>
      <c r="I86" s="2"/>
      <c r="K86" s="6"/>
      <c r="M86" s="2">
        <v>10</v>
      </c>
      <c r="N86" s="2" t="s">
        <v>81</v>
      </c>
      <c r="O86" s="2"/>
      <c r="P86" s="2"/>
      <c r="Q86" s="2"/>
      <c r="R86" s="2"/>
      <c r="S86" s="2"/>
      <c r="U86" s="11"/>
    </row>
    <row r="87" spans="1:21">
      <c r="A87" s="6"/>
      <c r="C87" s="2"/>
      <c r="D87" s="2"/>
      <c r="E87" s="2"/>
      <c r="F87" s="2"/>
      <c r="G87" s="2"/>
      <c r="H87" s="2"/>
      <c r="I87" s="2"/>
      <c r="K87" s="6"/>
      <c r="M87" s="2"/>
      <c r="N87" s="2"/>
      <c r="O87" s="2"/>
      <c r="P87" s="2"/>
      <c r="Q87" s="2"/>
      <c r="R87" s="2"/>
      <c r="S87" s="2"/>
      <c r="U87" s="11"/>
    </row>
    <row r="88" spans="1:21">
      <c r="A88" s="6"/>
      <c r="C88" s="2"/>
      <c r="D88" s="2"/>
      <c r="E88" s="2"/>
      <c r="F88" s="2"/>
      <c r="G88" s="2"/>
      <c r="H88" s="2"/>
      <c r="I88" s="2"/>
      <c r="K88" s="6"/>
      <c r="M88" s="2"/>
      <c r="N88" s="2"/>
      <c r="O88" s="2"/>
      <c r="P88" s="2"/>
      <c r="Q88" s="2"/>
      <c r="R88" s="2"/>
      <c r="S88" s="2"/>
      <c r="U88" s="11"/>
    </row>
    <row r="89" spans="1:21">
      <c r="A89" s="6"/>
      <c r="C89" s="2"/>
      <c r="D89" s="2"/>
      <c r="E89" s="2"/>
      <c r="F89" s="2"/>
      <c r="G89" s="2"/>
      <c r="H89" s="2"/>
      <c r="I89" s="2"/>
      <c r="K89" s="6"/>
      <c r="M89" s="2"/>
      <c r="N89" s="2"/>
      <c r="O89" s="2"/>
      <c r="P89" s="2"/>
      <c r="Q89" s="2"/>
      <c r="R89" s="2"/>
      <c r="S89" s="2"/>
      <c r="U89" s="11"/>
    </row>
    <row r="90" spans="1:21">
      <c r="A90" s="6"/>
      <c r="C90" s="2"/>
      <c r="D90" s="2"/>
      <c r="E90" s="2"/>
      <c r="F90" s="2"/>
      <c r="G90" s="2"/>
      <c r="H90" s="2"/>
      <c r="I90" s="2"/>
      <c r="K90" s="6"/>
      <c r="M90" s="2"/>
      <c r="N90" s="2"/>
      <c r="O90" s="2"/>
      <c r="P90" s="2"/>
      <c r="Q90" s="2"/>
      <c r="R90" s="2"/>
      <c r="S90" s="2"/>
      <c r="U90" s="11"/>
    </row>
    <row r="91" spans="1:21">
      <c r="A91" s="6"/>
      <c r="C91" s="2"/>
      <c r="D91" s="2"/>
      <c r="E91" s="2"/>
      <c r="F91" s="2"/>
      <c r="G91" s="2"/>
      <c r="H91" s="2"/>
      <c r="I91" s="2"/>
      <c r="K91" s="6"/>
      <c r="M91" s="2"/>
      <c r="N91" s="2"/>
      <c r="O91" s="2"/>
      <c r="P91" s="2"/>
      <c r="Q91" s="2"/>
      <c r="R91" s="2"/>
      <c r="S91" s="2"/>
      <c r="U91" s="11"/>
    </row>
    <row r="92" spans="1:21">
      <c r="A92" s="6"/>
      <c r="C92" s="2"/>
      <c r="D92" s="2"/>
      <c r="E92" s="2"/>
      <c r="F92" s="2"/>
      <c r="G92" s="2"/>
      <c r="H92" s="2"/>
      <c r="I92" s="2"/>
      <c r="K92" s="6"/>
      <c r="M92" s="2"/>
      <c r="N92" s="2"/>
      <c r="O92" s="2"/>
      <c r="P92" s="2"/>
      <c r="Q92" s="2"/>
      <c r="R92" s="2"/>
      <c r="S92" s="2"/>
      <c r="U92" s="11"/>
    </row>
    <row r="93" spans="1:21">
      <c r="A93" s="6"/>
      <c r="C93" s="2"/>
      <c r="D93" s="2"/>
      <c r="E93" s="2"/>
      <c r="F93" s="2"/>
      <c r="G93" s="2"/>
      <c r="H93" s="2"/>
      <c r="I93" s="2"/>
      <c r="K93" s="6"/>
      <c r="M93" s="2"/>
      <c r="N93" s="2"/>
      <c r="O93" s="2"/>
      <c r="P93" s="2"/>
      <c r="Q93" s="2"/>
      <c r="R93" s="2"/>
      <c r="S93" s="2"/>
      <c r="U93" s="11"/>
    </row>
    <row r="94" spans="1:21">
      <c r="A94" s="6"/>
      <c r="C94" s="2"/>
      <c r="D94" s="2"/>
      <c r="E94" s="2"/>
      <c r="F94" s="2"/>
      <c r="G94" s="2"/>
      <c r="H94" s="2"/>
      <c r="I94" s="2"/>
      <c r="K94" s="6"/>
      <c r="M94" s="2"/>
      <c r="N94" s="2"/>
      <c r="O94" s="2"/>
      <c r="P94" s="2"/>
      <c r="Q94" s="2"/>
      <c r="R94" s="2"/>
      <c r="S94" s="2"/>
      <c r="U94" s="11"/>
    </row>
    <row r="95" spans="1:21">
      <c r="A95" s="6"/>
      <c r="C95" s="2"/>
      <c r="D95" s="2"/>
      <c r="E95" s="2"/>
      <c r="F95" s="2"/>
      <c r="G95" s="2"/>
      <c r="H95" s="2"/>
      <c r="I95" s="2"/>
      <c r="K95" s="6"/>
      <c r="M95" s="2"/>
      <c r="N95" s="2"/>
      <c r="O95" s="2"/>
      <c r="P95" s="2"/>
      <c r="Q95" s="2"/>
      <c r="R95" s="2"/>
      <c r="S95" s="2"/>
      <c r="U95" s="11"/>
    </row>
    <row r="96" spans="1:21">
      <c r="A96" s="6"/>
      <c r="K96" s="6"/>
      <c r="U96" s="11"/>
    </row>
    <row r="97" spans="1:21">
      <c r="A97" s="6"/>
      <c r="K97" s="6"/>
      <c r="U97" s="11"/>
    </row>
    <row r="98" spans="1:21">
      <c r="A98" s="6"/>
      <c r="C98" s="7" t="s">
        <v>0</v>
      </c>
      <c r="D98" s="7" t="s">
        <v>5</v>
      </c>
      <c r="E98" s="7" t="s">
        <v>17</v>
      </c>
      <c r="F98" s="7" t="s">
        <v>13</v>
      </c>
      <c r="G98" s="26" t="s">
        <v>18</v>
      </c>
      <c r="H98" s="26"/>
      <c r="K98" s="6"/>
      <c r="M98" s="7" t="s">
        <v>0</v>
      </c>
      <c r="N98" s="7" t="s">
        <v>5</v>
      </c>
      <c r="O98" s="7" t="s">
        <v>17</v>
      </c>
      <c r="P98" s="7" t="s">
        <v>13</v>
      </c>
      <c r="Q98" s="26" t="s">
        <v>18</v>
      </c>
      <c r="R98" s="26"/>
      <c r="U98" s="11"/>
    </row>
    <row r="99" spans="1:21">
      <c r="A99" s="6"/>
      <c r="C99" s="2"/>
      <c r="D99" s="2"/>
      <c r="E99" s="2"/>
      <c r="F99" s="2"/>
      <c r="G99" s="25"/>
      <c r="H99" s="25"/>
      <c r="K99" s="6"/>
      <c r="M99" s="2"/>
      <c r="N99" s="2"/>
      <c r="O99" s="2"/>
      <c r="P99" s="2"/>
      <c r="Q99" s="25"/>
      <c r="R99" s="25"/>
      <c r="U99" s="11"/>
    </row>
    <row r="100" spans="1:21">
      <c r="A100" s="6"/>
      <c r="C100" s="2"/>
      <c r="D100" s="2"/>
      <c r="E100" s="2"/>
      <c r="F100" s="2"/>
      <c r="G100" s="23"/>
      <c r="H100" s="24"/>
      <c r="K100" s="6"/>
      <c r="M100" s="2"/>
      <c r="N100" s="2"/>
      <c r="O100" s="2"/>
      <c r="P100" s="2"/>
      <c r="Q100" s="23"/>
      <c r="R100" s="24"/>
      <c r="U100" s="11"/>
    </row>
    <row r="101" spans="1:21">
      <c r="A101" s="6"/>
      <c r="C101" s="2"/>
      <c r="D101" s="2"/>
      <c r="E101" s="2"/>
      <c r="F101" s="2"/>
      <c r="G101" s="23"/>
      <c r="H101" s="24"/>
      <c r="K101" s="6"/>
      <c r="M101" s="2"/>
      <c r="N101" s="2"/>
      <c r="O101" s="2"/>
      <c r="P101" s="2"/>
      <c r="Q101" s="23"/>
      <c r="R101" s="24"/>
      <c r="U101" s="11"/>
    </row>
    <row r="102" spans="1:21">
      <c r="A102" s="6"/>
      <c r="C102" s="2"/>
      <c r="D102" s="2"/>
      <c r="E102" s="2"/>
      <c r="F102" s="2"/>
      <c r="G102" s="23"/>
      <c r="H102" s="24"/>
      <c r="K102" s="6"/>
      <c r="M102" s="2"/>
      <c r="N102" s="2"/>
      <c r="O102" s="2"/>
      <c r="P102" s="2"/>
      <c r="Q102" s="23"/>
      <c r="R102" s="24"/>
      <c r="U102" s="11"/>
    </row>
    <row r="103" spans="1:21">
      <c r="A103" s="6"/>
      <c r="C103" s="2"/>
      <c r="D103" s="2"/>
      <c r="E103" s="2"/>
      <c r="F103" s="2"/>
      <c r="G103" s="23"/>
      <c r="H103" s="24"/>
      <c r="K103" s="6"/>
      <c r="M103" s="2"/>
      <c r="N103" s="2"/>
      <c r="O103" s="2"/>
      <c r="P103" s="2"/>
      <c r="Q103" s="23"/>
      <c r="R103" s="24"/>
      <c r="U103" s="11"/>
    </row>
    <row r="104" spans="1:21">
      <c r="A104" s="6"/>
      <c r="K104" s="6"/>
      <c r="U104" s="11"/>
    </row>
    <row r="105" spans="1:21">
      <c r="A105" s="6"/>
      <c r="K105" s="6"/>
      <c r="U105" s="11"/>
    </row>
    <row r="106" spans="1:21">
      <c r="A106" s="6"/>
      <c r="K106" s="6"/>
      <c r="U106" s="11"/>
    </row>
    <row r="107" spans="1:2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11"/>
    </row>
    <row r="108" spans="1:21">
      <c r="A108" s="6"/>
      <c r="B108" s="6"/>
      <c r="C108" s="10"/>
      <c r="D108" s="10"/>
      <c r="E108" s="10"/>
      <c r="F108" s="10"/>
      <c r="G108" s="10"/>
      <c r="H108" s="10"/>
      <c r="I108" s="10"/>
      <c r="J108" s="6"/>
      <c r="K108" s="6"/>
      <c r="L108" s="6"/>
      <c r="M108" s="10"/>
      <c r="N108" s="10"/>
      <c r="O108" s="10"/>
      <c r="P108" s="10"/>
      <c r="Q108" s="10"/>
      <c r="R108" s="10"/>
      <c r="S108" s="10"/>
      <c r="T108" s="6"/>
      <c r="U108" s="11"/>
    </row>
    <row r="109" spans="1:21">
      <c r="A109" s="6"/>
      <c r="C109" s="8"/>
      <c r="D109" s="8"/>
      <c r="E109" s="8"/>
      <c r="F109" s="8"/>
      <c r="G109" s="8"/>
      <c r="H109" s="8"/>
      <c r="I109" s="8"/>
      <c r="K109" s="6"/>
      <c r="M109" s="8"/>
      <c r="N109" s="8"/>
      <c r="O109" s="8"/>
      <c r="P109" s="8"/>
      <c r="Q109" s="8"/>
      <c r="R109" s="8"/>
      <c r="S109" s="8"/>
      <c r="U109" s="11"/>
    </row>
    <row r="110" spans="1:21">
      <c r="A110" s="6"/>
      <c r="C110" s="8" t="s">
        <v>22</v>
      </c>
      <c r="D110" s="8"/>
      <c r="E110" s="8"/>
      <c r="F110" s="8"/>
      <c r="G110" s="8"/>
      <c r="H110" s="8"/>
      <c r="I110" s="8"/>
      <c r="K110" s="6"/>
      <c r="M110" s="8" t="s">
        <v>23</v>
      </c>
      <c r="N110" s="8"/>
      <c r="O110" s="8"/>
      <c r="P110" s="8"/>
      <c r="Q110" s="8"/>
      <c r="R110" s="8"/>
      <c r="S110" s="8"/>
      <c r="U110" s="11"/>
    </row>
    <row r="111" spans="1:21">
      <c r="A111" s="6"/>
      <c r="C111" s="9"/>
      <c r="D111" s="9"/>
      <c r="E111" s="9"/>
      <c r="F111" s="9"/>
      <c r="G111" s="9"/>
      <c r="H111" s="9"/>
      <c r="I111" s="9"/>
      <c r="K111" s="6"/>
      <c r="M111" s="9"/>
      <c r="N111" s="9"/>
      <c r="O111" s="9"/>
      <c r="P111" s="9"/>
      <c r="Q111" s="9"/>
      <c r="R111" s="9"/>
      <c r="S111" s="9"/>
      <c r="U111" s="11"/>
    </row>
    <row r="112" spans="1:21">
      <c r="A112" s="6"/>
      <c r="C112" s="7" t="s">
        <v>0</v>
      </c>
      <c r="D112" s="7" t="s">
        <v>4</v>
      </c>
      <c r="E112" s="7" t="s">
        <v>17</v>
      </c>
      <c r="F112" s="7" t="s">
        <v>13</v>
      </c>
      <c r="G112" s="7" t="s">
        <v>14</v>
      </c>
      <c r="H112" s="7" t="s">
        <v>15</v>
      </c>
      <c r="I112" s="7" t="s">
        <v>16</v>
      </c>
      <c r="K112" s="6"/>
      <c r="M112" s="7" t="s">
        <v>0</v>
      </c>
      <c r="N112" s="7" t="s">
        <v>4</v>
      </c>
      <c r="O112" s="7" t="s">
        <v>17</v>
      </c>
      <c r="P112" s="7" t="s">
        <v>13</v>
      </c>
      <c r="Q112" s="7" t="s">
        <v>14</v>
      </c>
      <c r="R112" s="7" t="s">
        <v>15</v>
      </c>
      <c r="S112" s="7" t="s">
        <v>16</v>
      </c>
      <c r="U112" s="11"/>
    </row>
    <row r="113" spans="1:21">
      <c r="A113" s="6"/>
      <c r="C113" s="2">
        <v>1</v>
      </c>
      <c r="D113" s="2" t="s">
        <v>82</v>
      </c>
      <c r="E113" s="2"/>
      <c r="F113" s="2"/>
      <c r="G113" s="2"/>
      <c r="H113" s="2"/>
      <c r="I113" s="2"/>
      <c r="K113" s="6"/>
      <c r="M113" s="2">
        <v>1</v>
      </c>
      <c r="N113" s="2" t="s">
        <v>92</v>
      </c>
      <c r="O113" s="2"/>
      <c r="P113" s="2"/>
      <c r="Q113" s="2"/>
      <c r="R113" s="2"/>
      <c r="S113" s="2"/>
      <c r="U113" s="11"/>
    </row>
    <row r="114" spans="1:21">
      <c r="A114" s="6"/>
      <c r="C114" s="2">
        <v>2</v>
      </c>
      <c r="D114" s="2" t="s">
        <v>83</v>
      </c>
      <c r="E114" s="2"/>
      <c r="F114" s="2"/>
      <c r="G114" s="2"/>
      <c r="H114" s="2"/>
      <c r="I114" s="2"/>
      <c r="K114" s="6"/>
      <c r="M114" s="2">
        <v>2</v>
      </c>
      <c r="N114" s="2" t="s">
        <v>93</v>
      </c>
      <c r="O114" s="2"/>
      <c r="P114" s="2"/>
      <c r="Q114" s="2"/>
      <c r="R114" s="2"/>
      <c r="S114" s="2"/>
      <c r="U114" s="11"/>
    </row>
    <row r="115" spans="1:21">
      <c r="A115" s="6"/>
      <c r="C115" s="2">
        <v>3</v>
      </c>
      <c r="D115" s="2" t="s">
        <v>84</v>
      </c>
      <c r="E115" s="2"/>
      <c r="F115" s="2"/>
      <c r="G115" s="2"/>
      <c r="H115" s="2"/>
      <c r="I115" s="2"/>
      <c r="K115" s="6"/>
      <c r="M115" s="2">
        <v>3</v>
      </c>
      <c r="N115" s="2" t="s">
        <v>94</v>
      </c>
      <c r="O115" s="2"/>
      <c r="P115" s="2"/>
      <c r="Q115" s="2"/>
      <c r="R115" s="2"/>
      <c r="S115" s="2"/>
      <c r="U115" s="11"/>
    </row>
    <row r="116" spans="1:21">
      <c r="A116" s="6"/>
      <c r="C116" s="2">
        <v>4</v>
      </c>
      <c r="D116" s="2" t="s">
        <v>85</v>
      </c>
      <c r="E116" s="2"/>
      <c r="F116" s="2"/>
      <c r="G116" s="2"/>
      <c r="H116" s="2"/>
      <c r="I116" s="2"/>
      <c r="K116" s="6"/>
      <c r="M116" s="2">
        <v>4</v>
      </c>
      <c r="N116" s="2" t="s">
        <v>95</v>
      </c>
      <c r="O116" s="2"/>
      <c r="P116" s="2"/>
      <c r="Q116" s="2"/>
      <c r="R116" s="2"/>
      <c r="S116" s="2"/>
      <c r="U116" s="11"/>
    </row>
    <row r="117" spans="1:21">
      <c r="A117" s="6"/>
      <c r="C117" s="2">
        <v>5</v>
      </c>
      <c r="D117" s="2" t="s">
        <v>86</v>
      </c>
      <c r="E117" s="2"/>
      <c r="F117" s="2"/>
      <c r="G117" s="2"/>
      <c r="H117" s="2"/>
      <c r="I117" s="2"/>
      <c r="K117" s="6"/>
      <c r="M117" s="2">
        <v>5</v>
      </c>
      <c r="N117" s="2" t="s">
        <v>96</v>
      </c>
      <c r="O117" s="2"/>
      <c r="P117" s="2"/>
      <c r="Q117" s="2"/>
      <c r="R117" s="2"/>
      <c r="S117" s="2"/>
      <c r="U117" s="11"/>
    </row>
    <row r="118" spans="1:21">
      <c r="A118" s="6"/>
      <c r="C118" s="2">
        <v>6</v>
      </c>
      <c r="D118" s="2" t="s">
        <v>87</v>
      </c>
      <c r="E118" s="2"/>
      <c r="F118" s="2"/>
      <c r="G118" s="2"/>
      <c r="H118" s="2"/>
      <c r="I118" s="2"/>
      <c r="K118" s="6"/>
      <c r="M118" s="2">
        <v>6</v>
      </c>
      <c r="N118" s="2" t="s">
        <v>97</v>
      </c>
      <c r="O118" s="2"/>
      <c r="P118" s="2"/>
      <c r="Q118" s="2"/>
      <c r="R118" s="2"/>
      <c r="S118" s="2"/>
      <c r="U118" s="11"/>
    </row>
    <row r="119" spans="1:21">
      <c r="A119" s="6"/>
      <c r="C119" s="2">
        <v>7</v>
      </c>
      <c r="D119" s="2" t="s">
        <v>88</v>
      </c>
      <c r="E119" s="2"/>
      <c r="F119" s="2"/>
      <c r="G119" s="2"/>
      <c r="H119" s="2"/>
      <c r="I119" s="2"/>
      <c r="K119" s="6"/>
      <c r="M119" s="2">
        <v>7</v>
      </c>
      <c r="N119" s="2" t="s">
        <v>98</v>
      </c>
      <c r="O119" s="2"/>
      <c r="P119" s="2"/>
      <c r="Q119" s="2"/>
      <c r="R119" s="2"/>
      <c r="S119" s="2"/>
      <c r="U119" s="11"/>
    </row>
    <row r="120" spans="1:21">
      <c r="A120" s="6"/>
      <c r="C120" s="2">
        <v>8</v>
      </c>
      <c r="D120" s="2" t="s">
        <v>89</v>
      </c>
      <c r="E120" s="2"/>
      <c r="F120" s="2"/>
      <c r="G120" s="2"/>
      <c r="H120" s="2"/>
      <c r="I120" s="2"/>
      <c r="K120" s="6"/>
      <c r="M120" s="2">
        <v>8</v>
      </c>
      <c r="N120" s="2" t="s">
        <v>99</v>
      </c>
      <c r="O120" s="2"/>
      <c r="P120" s="2"/>
      <c r="Q120" s="2"/>
      <c r="R120" s="2"/>
      <c r="S120" s="2"/>
      <c r="U120" s="11"/>
    </row>
    <row r="121" spans="1:21">
      <c r="A121" s="6"/>
      <c r="C121" s="2">
        <v>9</v>
      </c>
      <c r="D121" s="2" t="s">
        <v>90</v>
      </c>
      <c r="E121" s="2"/>
      <c r="F121" s="2"/>
      <c r="G121" s="2"/>
      <c r="H121" s="2"/>
      <c r="I121" s="2"/>
      <c r="K121" s="6"/>
      <c r="M121" s="2">
        <v>9</v>
      </c>
      <c r="N121" s="2" t="s">
        <v>100</v>
      </c>
      <c r="O121" s="2"/>
      <c r="P121" s="2"/>
      <c r="Q121" s="2"/>
      <c r="R121" s="2"/>
      <c r="S121" s="2"/>
      <c r="U121" s="11"/>
    </row>
    <row r="122" spans="1:21">
      <c r="A122" s="6"/>
      <c r="C122" s="2">
        <v>10</v>
      </c>
      <c r="D122" s="2" t="s">
        <v>91</v>
      </c>
      <c r="E122" s="2"/>
      <c r="F122" s="2"/>
      <c r="G122" s="2"/>
      <c r="H122" s="2"/>
      <c r="I122" s="2"/>
      <c r="K122" s="6"/>
      <c r="M122" s="2">
        <v>10</v>
      </c>
      <c r="N122" s="2" t="s">
        <v>101</v>
      </c>
      <c r="O122" s="2"/>
      <c r="P122" s="2"/>
      <c r="Q122" s="2"/>
      <c r="R122" s="2"/>
      <c r="S122" s="2"/>
      <c r="U122" s="11"/>
    </row>
    <row r="123" spans="1:21">
      <c r="A123" s="6"/>
      <c r="C123" s="2"/>
      <c r="D123" s="2"/>
      <c r="E123" s="2"/>
      <c r="F123" s="2"/>
      <c r="G123" s="2"/>
      <c r="H123" s="2"/>
      <c r="I123" s="2"/>
      <c r="K123" s="6"/>
      <c r="M123" s="2"/>
      <c r="N123" s="2"/>
      <c r="O123" s="2"/>
      <c r="P123" s="2"/>
      <c r="Q123" s="2"/>
      <c r="R123" s="2"/>
      <c r="S123" s="2"/>
      <c r="U123" s="11"/>
    </row>
    <row r="124" spans="1:21">
      <c r="A124" s="6"/>
      <c r="C124" s="2"/>
      <c r="D124" s="2"/>
      <c r="E124" s="2"/>
      <c r="F124" s="2"/>
      <c r="G124" s="2"/>
      <c r="H124" s="2"/>
      <c r="I124" s="2"/>
      <c r="K124" s="6"/>
      <c r="M124" s="2"/>
      <c r="N124" s="2"/>
      <c r="O124" s="2"/>
      <c r="P124" s="2"/>
      <c r="Q124" s="2"/>
      <c r="R124" s="2"/>
      <c r="S124" s="2"/>
      <c r="U124" s="11"/>
    </row>
    <row r="125" spans="1:21">
      <c r="A125" s="6"/>
      <c r="C125" s="2"/>
      <c r="D125" s="2"/>
      <c r="E125" s="2"/>
      <c r="F125" s="2"/>
      <c r="G125" s="2"/>
      <c r="H125" s="2"/>
      <c r="I125" s="2"/>
      <c r="K125" s="6"/>
      <c r="M125" s="2"/>
      <c r="N125" s="2"/>
      <c r="O125" s="2"/>
      <c r="P125" s="2"/>
      <c r="Q125" s="2"/>
      <c r="R125" s="2"/>
      <c r="S125" s="2"/>
      <c r="U125" s="11"/>
    </row>
    <row r="126" spans="1:21">
      <c r="A126" s="6"/>
      <c r="C126" s="2"/>
      <c r="D126" s="2"/>
      <c r="E126" s="2"/>
      <c r="F126" s="2"/>
      <c r="G126" s="2"/>
      <c r="H126" s="2"/>
      <c r="I126" s="2"/>
      <c r="K126" s="6"/>
      <c r="M126" s="2"/>
      <c r="N126" s="2"/>
      <c r="O126" s="2"/>
      <c r="P126" s="2"/>
      <c r="Q126" s="2"/>
      <c r="R126" s="2"/>
      <c r="S126" s="2"/>
      <c r="U126" s="11"/>
    </row>
    <row r="127" spans="1:21">
      <c r="A127" s="6"/>
      <c r="C127" s="2"/>
      <c r="D127" s="2"/>
      <c r="E127" s="2"/>
      <c r="F127" s="2"/>
      <c r="G127" s="2"/>
      <c r="H127" s="2"/>
      <c r="I127" s="2"/>
      <c r="K127" s="6"/>
      <c r="M127" s="2"/>
      <c r="N127" s="2"/>
      <c r="O127" s="2"/>
      <c r="P127" s="2"/>
      <c r="Q127" s="2"/>
      <c r="R127" s="2"/>
      <c r="S127" s="2"/>
      <c r="U127" s="11"/>
    </row>
    <row r="128" spans="1:21">
      <c r="A128" s="6"/>
      <c r="C128" s="2"/>
      <c r="D128" s="2"/>
      <c r="E128" s="2"/>
      <c r="F128" s="2"/>
      <c r="G128" s="2"/>
      <c r="H128" s="2"/>
      <c r="I128" s="2"/>
      <c r="K128" s="6"/>
      <c r="M128" s="2"/>
      <c r="N128" s="2"/>
      <c r="O128" s="2"/>
      <c r="P128" s="2"/>
      <c r="Q128" s="2"/>
      <c r="R128" s="2"/>
      <c r="S128" s="2"/>
      <c r="U128" s="11"/>
    </row>
    <row r="129" spans="1:21">
      <c r="A129" s="6"/>
      <c r="C129" s="2"/>
      <c r="D129" s="2"/>
      <c r="E129" s="2"/>
      <c r="F129" s="2"/>
      <c r="G129" s="2"/>
      <c r="H129" s="2"/>
      <c r="I129" s="2"/>
      <c r="K129" s="6"/>
      <c r="M129" s="2"/>
      <c r="N129" s="2"/>
      <c r="O129" s="2"/>
      <c r="P129" s="2"/>
      <c r="Q129" s="2"/>
      <c r="R129" s="2"/>
      <c r="S129" s="2"/>
      <c r="U129" s="11"/>
    </row>
    <row r="130" spans="1:21">
      <c r="A130" s="6"/>
      <c r="C130" s="2"/>
      <c r="D130" s="2"/>
      <c r="E130" s="2"/>
      <c r="F130" s="2"/>
      <c r="G130" s="2"/>
      <c r="H130" s="2"/>
      <c r="I130" s="2"/>
      <c r="K130" s="6"/>
      <c r="M130" s="2"/>
      <c r="N130" s="2"/>
      <c r="O130" s="2"/>
      <c r="P130" s="2"/>
      <c r="Q130" s="2"/>
      <c r="R130" s="2"/>
      <c r="S130" s="2"/>
      <c r="U130" s="11"/>
    </row>
    <row r="131" spans="1:21">
      <c r="A131" s="6"/>
      <c r="C131" s="2"/>
      <c r="D131" s="2"/>
      <c r="E131" s="2"/>
      <c r="F131" s="2"/>
      <c r="G131" s="2"/>
      <c r="H131" s="2"/>
      <c r="I131" s="2"/>
      <c r="K131" s="6"/>
      <c r="M131" s="2"/>
      <c r="N131" s="2"/>
      <c r="O131" s="2"/>
      <c r="P131" s="2"/>
      <c r="Q131" s="2"/>
      <c r="R131" s="2"/>
      <c r="S131" s="2"/>
      <c r="U131" s="11"/>
    </row>
    <row r="132" spans="1:21">
      <c r="A132" s="6"/>
      <c r="K132" s="6"/>
      <c r="U132" s="11"/>
    </row>
    <row r="133" spans="1:21">
      <c r="A133" s="6"/>
      <c r="K133" s="6"/>
      <c r="U133" s="11"/>
    </row>
    <row r="134" spans="1:21">
      <c r="A134" s="6"/>
      <c r="C134" s="7" t="s">
        <v>0</v>
      </c>
      <c r="D134" s="7" t="s">
        <v>5</v>
      </c>
      <c r="E134" s="7" t="s">
        <v>17</v>
      </c>
      <c r="F134" s="7" t="s">
        <v>13</v>
      </c>
      <c r="G134" s="26" t="s">
        <v>18</v>
      </c>
      <c r="H134" s="26"/>
      <c r="K134" s="6"/>
      <c r="M134" s="7" t="s">
        <v>0</v>
      </c>
      <c r="N134" s="7" t="s">
        <v>5</v>
      </c>
      <c r="O134" s="7" t="s">
        <v>17</v>
      </c>
      <c r="P134" s="7" t="s">
        <v>13</v>
      </c>
      <c r="Q134" s="26" t="s">
        <v>18</v>
      </c>
      <c r="R134" s="26"/>
      <c r="U134" s="11"/>
    </row>
    <row r="135" spans="1:21">
      <c r="A135" s="6"/>
      <c r="C135" s="2"/>
      <c r="D135" s="2"/>
      <c r="E135" s="2"/>
      <c r="F135" s="2"/>
      <c r="G135" s="25"/>
      <c r="H135" s="25"/>
      <c r="K135" s="6"/>
      <c r="M135" s="2"/>
      <c r="N135" s="2"/>
      <c r="O135" s="2"/>
      <c r="P135" s="2"/>
      <c r="Q135" s="25"/>
      <c r="R135" s="25"/>
      <c r="U135" s="11"/>
    </row>
    <row r="136" spans="1:21">
      <c r="A136" s="6"/>
      <c r="C136" s="2"/>
      <c r="D136" s="2"/>
      <c r="E136" s="2"/>
      <c r="F136" s="2"/>
      <c r="G136" s="23"/>
      <c r="H136" s="24"/>
      <c r="K136" s="6"/>
      <c r="M136" s="2"/>
      <c r="N136" s="2"/>
      <c r="O136" s="2"/>
      <c r="P136" s="2"/>
      <c r="Q136" s="23"/>
      <c r="R136" s="24"/>
      <c r="U136" s="11"/>
    </row>
    <row r="137" spans="1:21">
      <c r="A137" s="6"/>
      <c r="C137" s="2"/>
      <c r="D137" s="2"/>
      <c r="E137" s="2"/>
      <c r="F137" s="2"/>
      <c r="G137" s="23"/>
      <c r="H137" s="24"/>
      <c r="K137" s="6"/>
      <c r="M137" s="2"/>
      <c r="N137" s="2"/>
      <c r="O137" s="2"/>
      <c r="P137" s="2"/>
      <c r="Q137" s="23"/>
      <c r="R137" s="24"/>
      <c r="U137" s="11"/>
    </row>
    <row r="138" spans="1:21">
      <c r="A138" s="6"/>
      <c r="C138" s="2"/>
      <c r="D138" s="2"/>
      <c r="E138" s="2"/>
      <c r="F138" s="2"/>
      <c r="G138" s="23"/>
      <c r="H138" s="24"/>
      <c r="K138" s="6"/>
      <c r="M138" s="2"/>
      <c r="N138" s="2"/>
      <c r="O138" s="2"/>
      <c r="P138" s="2"/>
      <c r="Q138" s="23"/>
      <c r="R138" s="24"/>
      <c r="U138" s="11"/>
    </row>
    <row r="139" spans="1:21">
      <c r="A139" s="6"/>
      <c r="C139" s="2"/>
      <c r="D139" s="2"/>
      <c r="E139" s="2"/>
      <c r="F139" s="2"/>
      <c r="G139" s="23"/>
      <c r="H139" s="24"/>
      <c r="K139" s="6"/>
      <c r="M139" s="2"/>
      <c r="N139" s="2"/>
      <c r="O139" s="2"/>
      <c r="P139" s="2"/>
      <c r="Q139" s="23"/>
      <c r="R139" s="24"/>
      <c r="U139" s="11"/>
    </row>
    <row r="140" spans="1:21">
      <c r="A140" s="6"/>
      <c r="K140" s="6"/>
      <c r="U140" s="11"/>
    </row>
    <row r="141" spans="1:21">
      <c r="A141" s="6"/>
      <c r="K141" s="6"/>
      <c r="U141" s="11"/>
    </row>
    <row r="142" spans="1:21">
      <c r="A142" s="6"/>
      <c r="K142" s="6"/>
      <c r="U142" s="11"/>
    </row>
    <row r="143" spans="1:2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11"/>
    </row>
  </sheetData>
  <mergeCells count="48">
    <mergeCell ref="G32:H32"/>
    <mergeCell ref="Q32:R32"/>
    <mergeCell ref="G27:H27"/>
    <mergeCell ref="Q27:R27"/>
    <mergeCell ref="G28:H28"/>
    <mergeCell ref="Q28:R28"/>
    <mergeCell ref="G29:H29"/>
    <mergeCell ref="Q29:R29"/>
    <mergeCell ref="G30:H30"/>
    <mergeCell ref="Q30:R30"/>
    <mergeCell ref="G31:H31"/>
    <mergeCell ref="Q31:R31"/>
    <mergeCell ref="G62:H62"/>
    <mergeCell ref="Q62:R62"/>
    <mergeCell ref="G63:H63"/>
    <mergeCell ref="Q63:R63"/>
    <mergeCell ref="G64:H64"/>
    <mergeCell ref="Q64:R64"/>
    <mergeCell ref="G98:H98"/>
    <mergeCell ref="Q98:R98"/>
    <mergeCell ref="G99:H99"/>
    <mergeCell ref="Q99:R99"/>
    <mergeCell ref="G65:H65"/>
    <mergeCell ref="Q65:R65"/>
    <mergeCell ref="G66:H66"/>
    <mergeCell ref="Q66:R66"/>
    <mergeCell ref="G67:H67"/>
    <mergeCell ref="Q67:R67"/>
    <mergeCell ref="G103:H103"/>
    <mergeCell ref="Q103:R103"/>
    <mergeCell ref="G134:H134"/>
    <mergeCell ref="Q134:R134"/>
    <mergeCell ref="G100:H100"/>
    <mergeCell ref="Q100:R100"/>
    <mergeCell ref="G101:H101"/>
    <mergeCell ref="Q101:R101"/>
    <mergeCell ref="G102:H102"/>
    <mergeCell ref="Q102:R102"/>
    <mergeCell ref="G138:H138"/>
    <mergeCell ref="Q138:R138"/>
    <mergeCell ref="G139:H139"/>
    <mergeCell ref="Q139:R139"/>
    <mergeCell ref="G135:H135"/>
    <mergeCell ref="Q135:R135"/>
    <mergeCell ref="G136:H136"/>
    <mergeCell ref="Q136:R136"/>
    <mergeCell ref="G137:H137"/>
    <mergeCell ref="Q137:R137"/>
  </mergeCells>
  <printOptions horizontalCentered="1" verticalCentered="1"/>
  <pageMargins left="0" right="0" top="0.74803149606299213" bottom="0.74803149606299213" header="0.31496062992125984" footer="0.31496062992125984"/>
  <pageSetup paperSize="11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Y38"/>
  <sheetViews>
    <sheetView tabSelected="1" zoomScale="70" zoomScaleNormal="70" workbookViewId="0">
      <selection activeCell="F6" sqref="F6:M6"/>
    </sheetView>
  </sheetViews>
  <sheetFormatPr baseColWidth="10" defaultColWidth="2.7265625" defaultRowHeight="14.5"/>
  <cols>
    <col min="1" max="2" width="2.7265625" style="13"/>
    <col min="3" max="3" width="2.7265625" style="13" customWidth="1"/>
    <col min="4" max="7" width="2.7265625" style="13"/>
    <col min="8" max="8" width="2.7265625" style="13" customWidth="1"/>
    <col min="9" max="19" width="2.7265625" style="13"/>
    <col min="20" max="20" width="2.7265625" style="16"/>
    <col min="21" max="31" width="2.7265625" style="13"/>
    <col min="32" max="32" width="2.7265625" style="16"/>
    <col min="33" max="33" width="2.7265625" style="13"/>
    <col min="34" max="34" width="2.7265625" style="13" customWidth="1"/>
    <col min="35" max="16384" width="2.7265625" style="13"/>
  </cols>
  <sheetData>
    <row r="1" spans="1:51">
      <c r="A1" s="30" t="s">
        <v>20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AF1" s="29" t="s">
        <v>22</v>
      </c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</row>
    <row r="2" spans="1:5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</row>
    <row r="3" spans="1:51" ht="15" customHeight="1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27" t="s">
        <v>11</v>
      </c>
      <c r="V3" s="27"/>
      <c r="W3" s="27"/>
      <c r="X3" s="27"/>
      <c r="Y3" s="27"/>
      <c r="Z3" s="27"/>
      <c r="AA3" s="27"/>
      <c r="AB3" s="27"/>
      <c r="AC3" s="27"/>
      <c r="AD3" s="27"/>
      <c r="AE3" s="27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</row>
    <row r="4" spans="1:51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</row>
    <row r="5" spans="1:51">
      <c r="B5" s="28" t="s">
        <v>135</v>
      </c>
      <c r="C5" s="28"/>
      <c r="D5" s="28" t="s">
        <v>0</v>
      </c>
      <c r="E5" s="28"/>
      <c r="F5" s="28" t="s">
        <v>133</v>
      </c>
      <c r="G5" s="28"/>
      <c r="H5" s="28"/>
      <c r="I5" s="28"/>
      <c r="J5" s="28"/>
      <c r="K5" s="28"/>
      <c r="L5" s="28"/>
      <c r="M5" s="28"/>
      <c r="N5" s="28" t="s">
        <v>1</v>
      </c>
      <c r="O5" s="28"/>
      <c r="P5" s="28" t="s">
        <v>2</v>
      </c>
      <c r="Q5" s="28"/>
      <c r="R5" s="28" t="s">
        <v>9</v>
      </c>
      <c r="S5" s="28"/>
      <c r="U5" s="28" t="s">
        <v>134</v>
      </c>
      <c r="V5" s="28"/>
      <c r="W5" s="28" t="s">
        <v>135</v>
      </c>
      <c r="X5" s="28"/>
      <c r="Y5" s="28" t="s">
        <v>1</v>
      </c>
      <c r="Z5" s="28"/>
      <c r="AA5" s="28" t="s">
        <v>2</v>
      </c>
      <c r="AB5" s="28"/>
      <c r="AC5" s="28" t="s">
        <v>3</v>
      </c>
      <c r="AD5" s="28"/>
      <c r="AE5" s="28"/>
      <c r="AG5" s="28" t="s">
        <v>135</v>
      </c>
      <c r="AH5" s="28"/>
      <c r="AI5" s="28" t="s">
        <v>0</v>
      </c>
      <c r="AJ5" s="28"/>
      <c r="AK5" s="28" t="s">
        <v>133</v>
      </c>
      <c r="AL5" s="28"/>
      <c r="AM5" s="28"/>
      <c r="AN5" s="28"/>
      <c r="AO5" s="28"/>
      <c r="AP5" s="28"/>
      <c r="AQ5" s="28"/>
      <c r="AR5" s="28"/>
      <c r="AS5" s="28" t="s">
        <v>1</v>
      </c>
      <c r="AT5" s="28"/>
      <c r="AU5" s="28" t="s">
        <v>2</v>
      </c>
      <c r="AV5" s="28"/>
      <c r="AW5" s="28" t="s">
        <v>9</v>
      </c>
      <c r="AX5" s="28"/>
    </row>
    <row r="6" spans="1:51">
      <c r="B6" s="35">
        <f>IF($A$1="","",IF($A$1=CLASSEMENT!$D$4,CLASSEMENT!$C$4,IF($A$1=CLASSEMENT!$D$5,CLASSEMENT!$C$5,IF($A$1=CLASSEMENT!$D$6,CLASSEMENT!$C$6,IF($A$1=CLASSEMENT!$D$7,CLASSEMENT!$C$7,IF($A$1=CLASSEMENT!$D$8,CLASSEMENT!$C$8,IF($A$1=CLASSEMENT!$D$9,CLASSEMENT!$C$9,IF($A$1=CLASSEMENT!$D$10,CLASSEMENT!$C$10,IF($A$1=CLASSEMENT!$D$11,CLASSEMENT!$C$11)))))))))</f>
        <v>66</v>
      </c>
      <c r="C6" s="35"/>
      <c r="D6" s="28">
        <v>1</v>
      </c>
      <c r="E6" s="28"/>
      <c r="F6" s="36" t="str">
        <f>VLOOKUP(D6&amp;B6,bdd,4,0)</f>
        <v>Éric Lauzon</v>
      </c>
      <c r="G6" s="33"/>
      <c r="H6" s="33"/>
      <c r="I6" s="33"/>
      <c r="J6" s="33"/>
      <c r="K6" s="33"/>
      <c r="L6" s="33"/>
      <c r="M6" s="34"/>
      <c r="N6" s="28">
        <f t="shared" ref="N6:N14" si="0">COUNTIFS($Y$6:$Z$37,D6,$W$6:$X$37,B6)</f>
        <v>2</v>
      </c>
      <c r="O6" s="28"/>
      <c r="P6" s="28">
        <f>COUNTIFS($AA$6:$AB$37,D6,$W$6:$X$37,B6)</f>
        <v>1</v>
      </c>
      <c r="Q6" s="28"/>
      <c r="R6" s="28">
        <f>COUNTIF($L$18:$M$37,D6)*2</f>
        <v>0</v>
      </c>
      <c r="S6" s="28"/>
      <c r="U6" s="28">
        <v>1</v>
      </c>
      <c r="V6" s="28"/>
      <c r="W6" s="28">
        <v>66</v>
      </c>
      <c r="X6" s="28"/>
      <c r="Y6" s="28">
        <v>1</v>
      </c>
      <c r="Z6" s="28"/>
      <c r="AA6" s="28">
        <v>2</v>
      </c>
      <c r="AB6" s="28"/>
      <c r="AC6" s="28" t="s">
        <v>102</v>
      </c>
      <c r="AD6" s="28"/>
      <c r="AE6" s="28"/>
      <c r="AG6" s="28" t="str">
        <f>IF($AF$1="","",IF($AF$1=CLASSEMENT!$D$4,CLASSEMENT!$C$4,IF($AF$1=CLASSEMENT!$D$5,CLASSEMENT!$C$5,IF($AF$1=CLASSEMENT!$D$6,CLASSEMENT!$C$6,IF($AF$1=CLASSEMENT!$D$7,CLASSEMENT!$C$7,IF($AF$1=CLASSEMENT!$D$8,CLASSEMENT!$C$8,IF($AF$1=CLASSEMENT!$D$9,CLASSEMENT!$C$9,IF($AF$1=CLASSEMENT!$D$10,CLASSEMENT!$C$10,IF($AF$1=CLASSEMENT!$D$11,CLASSEMENT!$C$11)))))))))</f>
        <v>BT</v>
      </c>
      <c r="AH6" s="28"/>
      <c r="AI6" s="28">
        <v>1</v>
      </c>
      <c r="AJ6" s="28"/>
      <c r="AK6" s="36" t="str">
        <f>VLOOKUP(AI6&amp;AG6,bdd,4,0)</f>
        <v>David Boulet</v>
      </c>
      <c r="AL6" s="33"/>
      <c r="AM6" s="33"/>
      <c r="AN6" s="33"/>
      <c r="AO6" s="33"/>
      <c r="AP6" s="33"/>
      <c r="AQ6" s="33"/>
      <c r="AR6" s="34"/>
      <c r="AS6" s="28">
        <f>COUNTIFS($Y$6:$Z$37,AI6,$W$6:$X$37,AG6)</f>
        <v>0</v>
      </c>
      <c r="AT6" s="28"/>
      <c r="AU6" s="28">
        <f>COUNTIFS($AA$6:$AB$37,AI6,$W$6:$X$37,AG6)</f>
        <v>0</v>
      </c>
      <c r="AV6" s="28"/>
      <c r="AW6" s="28">
        <f>COUNTIF($AQ$18:$AR$37,AI6)*2</f>
        <v>0</v>
      </c>
      <c r="AX6" s="28"/>
    </row>
    <row r="7" spans="1:51">
      <c r="B7" s="28">
        <f>IF($A$1="","",IF($A$1=CLASSEMENT!$D$4,CLASSEMENT!$C$4,IF($A$1=CLASSEMENT!$D$5,CLASSEMENT!$C$5,IF($A$1=CLASSEMENT!$D$6,CLASSEMENT!$C$6,IF($A$1=CLASSEMENT!$D$7,CLASSEMENT!$C$7,IF($A$1=CLASSEMENT!$D$8,CLASSEMENT!$C$8,IF($A$1=CLASSEMENT!$D$9,CLASSEMENT!$C$9,IF($A$1=CLASSEMENT!$D$10,CLASSEMENT!$C$10,IF($A$1=CLASSEMENT!$D$11,CLASSEMENT!$C$11)))))))))</f>
        <v>66</v>
      </c>
      <c r="C7" s="28"/>
      <c r="D7" s="28">
        <v>2</v>
      </c>
      <c r="E7" s="28"/>
      <c r="F7" s="36" t="str">
        <f>VLOOKUP(D7&amp;B7,bdd,4,0)</f>
        <v>Mathieux Lacroix</v>
      </c>
      <c r="G7" s="33"/>
      <c r="H7" s="33"/>
      <c r="I7" s="33"/>
      <c r="J7" s="33"/>
      <c r="K7" s="33"/>
      <c r="L7" s="33"/>
      <c r="M7" s="34"/>
      <c r="N7" s="28">
        <f t="shared" si="0"/>
        <v>1</v>
      </c>
      <c r="O7" s="28"/>
      <c r="P7" s="28">
        <f t="shared" ref="P7:P14" si="1">COUNTIFS($AA$6:$AB$37,D7,$W$6:$X$37,B7)</f>
        <v>1</v>
      </c>
      <c r="Q7" s="28"/>
      <c r="R7" s="28">
        <f t="shared" ref="R7:R14" si="2">COUNTIF($L$18:$M$37,D7)*2</f>
        <v>0</v>
      </c>
      <c r="S7" s="28"/>
      <c r="U7" s="28">
        <v>1</v>
      </c>
      <c r="V7" s="28"/>
      <c r="W7" s="28">
        <v>66</v>
      </c>
      <c r="X7" s="28"/>
      <c r="Y7" s="28">
        <v>1</v>
      </c>
      <c r="Z7" s="28"/>
      <c r="AA7" s="28">
        <v>8</v>
      </c>
      <c r="AB7" s="28"/>
      <c r="AC7" s="28" t="s">
        <v>102</v>
      </c>
      <c r="AD7" s="28"/>
      <c r="AE7" s="28"/>
      <c r="AG7" s="28" t="str">
        <f>IF($AF$1="","",IF($AF$1=CLASSEMENT!$D$4,CLASSEMENT!$C$4,IF($AF$1=CLASSEMENT!$D$5,CLASSEMENT!$C$5,IF($AF$1=CLASSEMENT!$D$6,CLASSEMENT!$C$6,IF($AF$1=CLASSEMENT!$D$7,CLASSEMENT!$C$7,IF($AF$1=CLASSEMENT!$D$8,CLASSEMENT!$C$8,IF($AF$1=CLASSEMENT!$D$9,CLASSEMENT!$C$9,IF($AF$1=CLASSEMENT!$D$10,CLASSEMENT!$C$10,IF($AF$1=CLASSEMENT!$D$11,CLASSEMENT!$C$11)))))))))</f>
        <v>BT</v>
      </c>
      <c r="AH7" s="28"/>
      <c r="AI7" s="28">
        <v>2</v>
      </c>
      <c r="AJ7" s="28"/>
      <c r="AK7" s="36" t="str">
        <f>VLOOKUP(AI7&amp;AG7,bdd,4,0)</f>
        <v>Yannick Boulet</v>
      </c>
      <c r="AL7" s="33"/>
      <c r="AM7" s="33"/>
      <c r="AN7" s="33"/>
      <c r="AO7" s="33"/>
      <c r="AP7" s="33"/>
      <c r="AQ7" s="33"/>
      <c r="AR7" s="34"/>
      <c r="AS7" s="28">
        <f t="shared" ref="AS7:AS14" si="3">COUNTIFS($Y$6:$Z$37,AI7,$W$6:$X$37,AG7)</f>
        <v>1</v>
      </c>
      <c r="AT7" s="28"/>
      <c r="AU7" s="28">
        <f t="shared" ref="AU7:AU14" si="4">COUNTIFS($AA$6:$AB$37,AI7,$W$6:$X$37,AG7)</f>
        <v>2</v>
      </c>
      <c r="AV7" s="28"/>
      <c r="AW7" s="28">
        <f t="shared" ref="AW7:AW14" si="5">COUNTIF($AQ$18:$AR$37,AI7)*2</f>
        <v>0</v>
      </c>
      <c r="AX7" s="28"/>
    </row>
    <row r="8" spans="1:51">
      <c r="B8" s="28">
        <f>IF($A$1="","",IF($A$1=CLASSEMENT!$D$4,CLASSEMENT!$C$4,IF($A$1=CLASSEMENT!$D$5,CLASSEMENT!$C$5,IF($A$1=CLASSEMENT!$D$6,CLASSEMENT!$C$6,IF($A$1=CLASSEMENT!$D$7,CLASSEMENT!$C$7,IF($A$1=CLASSEMENT!$D$8,CLASSEMENT!$C$8,IF($A$1=CLASSEMENT!$D$9,CLASSEMENT!$C$9,IF($A$1=CLASSEMENT!$D$10,CLASSEMENT!$C$10,IF($A$1=CLASSEMENT!$D$11,CLASSEMENT!$C$11)))))))))</f>
        <v>66</v>
      </c>
      <c r="C8" s="28"/>
      <c r="D8" s="28">
        <v>3</v>
      </c>
      <c r="E8" s="28"/>
      <c r="F8" s="36" t="str">
        <f>VLOOKUP(D8&amp;B8,bdd,4,0)</f>
        <v>Brandon Labbé</v>
      </c>
      <c r="G8" s="33"/>
      <c r="H8" s="33"/>
      <c r="I8" s="33"/>
      <c r="J8" s="33"/>
      <c r="K8" s="33"/>
      <c r="L8" s="33"/>
      <c r="M8" s="34"/>
      <c r="N8" s="28">
        <f t="shared" si="0"/>
        <v>0</v>
      </c>
      <c r="O8" s="28"/>
      <c r="P8" s="28">
        <f t="shared" si="1"/>
        <v>1</v>
      </c>
      <c r="Q8" s="28"/>
      <c r="R8" s="28">
        <f t="shared" si="2"/>
        <v>0</v>
      </c>
      <c r="S8" s="28"/>
      <c r="U8" s="28">
        <v>1</v>
      </c>
      <c r="V8" s="28"/>
      <c r="W8" s="28" t="s">
        <v>203</v>
      </c>
      <c r="X8" s="28"/>
      <c r="Y8" s="28">
        <v>6</v>
      </c>
      <c r="Z8" s="28"/>
      <c r="AA8" s="28">
        <v>6</v>
      </c>
      <c r="AB8" s="28"/>
      <c r="AC8" s="28" t="s">
        <v>102</v>
      </c>
      <c r="AD8" s="28"/>
      <c r="AE8" s="28"/>
      <c r="AG8" s="28" t="str">
        <f>IF($AF$1="","",IF($AF$1=CLASSEMENT!$D$4,CLASSEMENT!$C$4,IF($AF$1=CLASSEMENT!$D$5,CLASSEMENT!$C$5,IF($AF$1=CLASSEMENT!$D$6,CLASSEMENT!$C$6,IF($AF$1=CLASSEMENT!$D$7,CLASSEMENT!$C$7,IF($AF$1=CLASSEMENT!$D$8,CLASSEMENT!$C$8,IF($AF$1=CLASSEMENT!$D$9,CLASSEMENT!$C$9,IF($AF$1=CLASSEMENT!$D$10,CLASSEMENT!$C$10,IF($AF$1=CLASSEMENT!$D$11,CLASSEMENT!$C$11)))))))))</f>
        <v>BT</v>
      </c>
      <c r="AH8" s="28"/>
      <c r="AI8" s="28">
        <v>3</v>
      </c>
      <c r="AJ8" s="28"/>
      <c r="AK8" s="36" t="str">
        <f>VLOOKUP(AI8&amp;AG8,bdd,4,0)</f>
        <v>Christian Lemay</v>
      </c>
      <c r="AL8" s="33"/>
      <c r="AM8" s="33"/>
      <c r="AN8" s="33"/>
      <c r="AO8" s="33"/>
      <c r="AP8" s="33"/>
      <c r="AQ8" s="33"/>
      <c r="AR8" s="34"/>
      <c r="AS8" s="28">
        <f t="shared" si="3"/>
        <v>1</v>
      </c>
      <c r="AT8" s="28"/>
      <c r="AU8" s="28">
        <f t="shared" si="4"/>
        <v>1</v>
      </c>
      <c r="AV8" s="28"/>
      <c r="AW8" s="28">
        <f t="shared" si="5"/>
        <v>0</v>
      </c>
      <c r="AX8" s="28"/>
    </row>
    <row r="9" spans="1:51">
      <c r="B9" s="28">
        <f>IF($A$1="","",IF($A$1=CLASSEMENT!$D$4,CLASSEMENT!$C$4,IF($A$1=CLASSEMENT!$D$5,CLASSEMENT!$C$5,IF($A$1=CLASSEMENT!$D$6,CLASSEMENT!$C$6,IF($A$1=CLASSEMENT!$D$7,CLASSEMENT!$C$7,IF($A$1=CLASSEMENT!$D$8,CLASSEMENT!$C$8,IF($A$1=CLASSEMENT!$D$9,CLASSEMENT!$C$9,IF($A$1=CLASSEMENT!$D$10,CLASSEMENT!$C$10,IF($A$1=CLASSEMENT!$D$11,CLASSEMENT!$C$11)))))))))</f>
        <v>66</v>
      </c>
      <c r="C9" s="28"/>
      <c r="D9" s="28">
        <v>4</v>
      </c>
      <c r="E9" s="28"/>
      <c r="F9" s="36" t="str">
        <f>VLOOKUP(D9&amp;B9,bdd,4,0)</f>
        <v>Patrick Martin</v>
      </c>
      <c r="G9" s="33"/>
      <c r="H9" s="33"/>
      <c r="I9" s="33"/>
      <c r="J9" s="33"/>
      <c r="K9" s="33"/>
      <c r="L9" s="33"/>
      <c r="M9" s="34"/>
      <c r="N9" s="28">
        <f t="shared" si="0"/>
        <v>1</v>
      </c>
      <c r="O9" s="28"/>
      <c r="P9" s="28">
        <f t="shared" si="1"/>
        <v>1</v>
      </c>
      <c r="Q9" s="28"/>
      <c r="R9" s="28">
        <f t="shared" si="2"/>
        <v>0</v>
      </c>
      <c r="S9" s="28"/>
      <c r="U9" s="28">
        <v>1</v>
      </c>
      <c r="V9" s="28"/>
      <c r="W9" s="28" t="s">
        <v>203</v>
      </c>
      <c r="X9" s="28"/>
      <c r="Y9" s="28">
        <v>2</v>
      </c>
      <c r="Z9" s="28"/>
      <c r="AA9" s="28">
        <v>4</v>
      </c>
      <c r="AB9" s="28"/>
      <c r="AC9" s="28" t="s">
        <v>103</v>
      </c>
      <c r="AD9" s="28"/>
      <c r="AE9" s="28"/>
      <c r="AG9" s="28" t="str">
        <f>IF($AF$1="","",IF($AF$1=CLASSEMENT!$D$4,CLASSEMENT!$C$4,IF($AF$1=CLASSEMENT!$D$5,CLASSEMENT!$C$5,IF($AF$1=CLASSEMENT!$D$6,CLASSEMENT!$C$6,IF($AF$1=CLASSEMENT!$D$7,CLASSEMENT!$C$7,IF($AF$1=CLASSEMENT!$D$8,CLASSEMENT!$C$8,IF($AF$1=CLASSEMENT!$D$9,CLASSEMENT!$C$9,IF($AF$1=CLASSEMENT!$D$10,CLASSEMENT!$C$10,IF($AF$1=CLASSEMENT!$D$11,CLASSEMENT!$C$11)))))))))</f>
        <v>BT</v>
      </c>
      <c r="AH9" s="28"/>
      <c r="AI9" s="28">
        <v>4</v>
      </c>
      <c r="AJ9" s="28"/>
      <c r="AK9" s="36" t="str">
        <f>VLOOKUP(AI9&amp;AG9,bdd,4,0)</f>
        <v>Pascal Dion</v>
      </c>
      <c r="AL9" s="33"/>
      <c r="AM9" s="33"/>
      <c r="AN9" s="33"/>
      <c r="AO9" s="33"/>
      <c r="AP9" s="33"/>
      <c r="AQ9" s="33"/>
      <c r="AR9" s="34"/>
      <c r="AS9" s="28">
        <f t="shared" si="3"/>
        <v>1</v>
      </c>
      <c r="AT9" s="28"/>
      <c r="AU9" s="28">
        <f t="shared" si="4"/>
        <v>2</v>
      </c>
      <c r="AV9" s="28"/>
      <c r="AW9" s="28">
        <f t="shared" si="5"/>
        <v>0</v>
      </c>
      <c r="AX9" s="28"/>
    </row>
    <row r="10" spans="1:51">
      <c r="B10" s="28">
        <f>IF($A$1="","",IF($A$1=CLASSEMENT!$D$4,CLASSEMENT!$C$4,IF($A$1=CLASSEMENT!$D$5,CLASSEMENT!$C$5,IF($A$1=CLASSEMENT!$D$6,CLASSEMENT!$C$6,IF($A$1=CLASSEMENT!$D$7,CLASSEMENT!$C$7,IF($A$1=CLASSEMENT!$D$8,CLASSEMENT!$C$8,IF($A$1=CLASSEMENT!$D$9,CLASSEMENT!$C$9,IF($A$1=CLASSEMENT!$D$10,CLASSEMENT!$C$10,IF($A$1=CLASSEMENT!$D$11,CLASSEMENT!$C$11)))))))))</f>
        <v>66</v>
      </c>
      <c r="C10" s="28"/>
      <c r="D10" s="28">
        <v>5</v>
      </c>
      <c r="E10" s="28"/>
      <c r="F10" s="36" t="str">
        <f>VLOOKUP(D10&amp;B10,bdd,4,0)</f>
        <v>Steeve Brisée</v>
      </c>
      <c r="G10" s="33"/>
      <c r="H10" s="33"/>
      <c r="I10" s="33"/>
      <c r="J10" s="33"/>
      <c r="K10" s="33"/>
      <c r="L10" s="33"/>
      <c r="M10" s="34"/>
      <c r="N10" s="28">
        <f t="shared" si="0"/>
        <v>1</v>
      </c>
      <c r="O10" s="28"/>
      <c r="P10" s="28">
        <f t="shared" si="1"/>
        <v>1</v>
      </c>
      <c r="Q10" s="28"/>
      <c r="R10" s="28">
        <f t="shared" si="2"/>
        <v>0</v>
      </c>
      <c r="S10" s="28"/>
      <c r="U10" s="28">
        <v>1</v>
      </c>
      <c r="V10" s="28"/>
      <c r="W10" s="28">
        <v>66</v>
      </c>
      <c r="X10" s="28"/>
      <c r="Y10" s="28">
        <v>5</v>
      </c>
      <c r="Z10" s="28"/>
      <c r="AA10" s="28">
        <v>3</v>
      </c>
      <c r="AB10" s="28"/>
      <c r="AC10" s="28" t="s">
        <v>104</v>
      </c>
      <c r="AD10" s="28"/>
      <c r="AE10" s="28"/>
      <c r="AG10" s="28" t="str">
        <f>IF($AF$1="","",IF($AF$1=CLASSEMENT!$D$4,CLASSEMENT!$C$4,IF($AF$1=CLASSEMENT!$D$5,CLASSEMENT!$C$5,IF($AF$1=CLASSEMENT!$D$6,CLASSEMENT!$C$6,IF($AF$1=CLASSEMENT!$D$7,CLASSEMENT!$C$7,IF($AF$1=CLASSEMENT!$D$8,CLASSEMENT!$C$8,IF($AF$1=CLASSEMENT!$D$9,CLASSEMENT!$C$9,IF($AF$1=CLASSEMENT!$D$10,CLASSEMENT!$C$10,IF($AF$1=CLASSEMENT!$D$11,CLASSEMENT!$C$11)))))))))</f>
        <v>BT</v>
      </c>
      <c r="AH10" s="28"/>
      <c r="AI10" s="28">
        <v>5</v>
      </c>
      <c r="AJ10" s="28"/>
      <c r="AK10" s="36" t="str">
        <f>VLOOKUP(AI10&amp;AG10,bdd,4,0)</f>
        <v>Benoit Lejeune</v>
      </c>
      <c r="AL10" s="33"/>
      <c r="AM10" s="33"/>
      <c r="AN10" s="33"/>
      <c r="AO10" s="33"/>
      <c r="AP10" s="33"/>
      <c r="AQ10" s="33"/>
      <c r="AR10" s="34"/>
      <c r="AS10" s="28">
        <f t="shared" si="3"/>
        <v>0</v>
      </c>
      <c r="AT10" s="28"/>
      <c r="AU10" s="28">
        <f t="shared" si="4"/>
        <v>0</v>
      </c>
      <c r="AV10" s="28"/>
      <c r="AW10" s="28">
        <f t="shared" si="5"/>
        <v>0</v>
      </c>
      <c r="AX10" s="28"/>
    </row>
    <row r="11" spans="1:51">
      <c r="B11" s="28">
        <f>IF($A$1="","",IF($A$1=CLASSEMENT!$D$4,CLASSEMENT!$C$4,IF($A$1=CLASSEMENT!$D$5,CLASSEMENT!$C$5,IF($A$1=CLASSEMENT!$D$6,CLASSEMENT!$C$6,IF($A$1=CLASSEMENT!$D$7,CLASSEMENT!$C$7,IF($A$1=CLASSEMENT!$D$8,CLASSEMENT!$C$8,IF($A$1=CLASSEMENT!$D$9,CLASSEMENT!$C$9,IF($A$1=CLASSEMENT!$D$10,CLASSEMENT!$C$10,IF($A$1=CLASSEMENT!$D$11,CLASSEMENT!$C$11)))))))))</f>
        <v>66</v>
      </c>
      <c r="C11" s="28"/>
      <c r="D11" s="28">
        <v>6</v>
      </c>
      <c r="E11" s="28"/>
      <c r="F11" s="36" t="str">
        <f>VLOOKUP(D11&amp;B11,bdd,4,0)</f>
        <v>Sylvain D'amour</v>
      </c>
      <c r="G11" s="33"/>
      <c r="H11" s="33"/>
      <c r="I11" s="33"/>
      <c r="J11" s="33"/>
      <c r="K11" s="33"/>
      <c r="L11" s="33"/>
      <c r="M11" s="34"/>
      <c r="N11" s="28">
        <f t="shared" si="0"/>
        <v>1</v>
      </c>
      <c r="O11" s="28"/>
      <c r="P11" s="28">
        <f t="shared" si="1"/>
        <v>0</v>
      </c>
      <c r="Q11" s="28"/>
      <c r="R11" s="28">
        <f t="shared" si="2"/>
        <v>0</v>
      </c>
      <c r="S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G11" s="28" t="str">
        <f>IF($AF$1="","",IF($AF$1=CLASSEMENT!$D$4,CLASSEMENT!$C$4,IF($AF$1=CLASSEMENT!$D$5,CLASSEMENT!$C$5,IF($AF$1=CLASSEMENT!$D$6,CLASSEMENT!$C$6,IF($AF$1=CLASSEMENT!$D$7,CLASSEMENT!$C$7,IF($AF$1=CLASSEMENT!$D$8,CLASSEMENT!$C$8,IF($AF$1=CLASSEMENT!$D$9,CLASSEMENT!$C$9,IF($AF$1=CLASSEMENT!$D$10,CLASSEMENT!$C$10,IF($AF$1=CLASSEMENT!$D$11,CLASSEMENT!$C$11)))))))))</f>
        <v>BT</v>
      </c>
      <c r="AH11" s="28"/>
      <c r="AI11" s="28">
        <v>6</v>
      </c>
      <c r="AJ11" s="28"/>
      <c r="AK11" s="36" t="str">
        <f>VLOOKUP(AI11&amp;AG11,bdd,4,0)</f>
        <v>Jody Barnes</v>
      </c>
      <c r="AL11" s="33"/>
      <c r="AM11" s="33"/>
      <c r="AN11" s="33"/>
      <c r="AO11" s="33"/>
      <c r="AP11" s="33"/>
      <c r="AQ11" s="33"/>
      <c r="AR11" s="34"/>
      <c r="AS11" s="28">
        <f t="shared" si="3"/>
        <v>1</v>
      </c>
      <c r="AT11" s="28"/>
      <c r="AU11" s="28">
        <f t="shared" si="4"/>
        <v>1</v>
      </c>
      <c r="AV11" s="28"/>
      <c r="AW11" s="28">
        <f t="shared" si="5"/>
        <v>0</v>
      </c>
      <c r="AX11" s="28"/>
    </row>
    <row r="12" spans="1:51">
      <c r="B12" s="28">
        <f>IF($A$1="","",IF($A$1=CLASSEMENT!$D$4,CLASSEMENT!$C$4,IF($A$1=CLASSEMENT!$D$5,CLASSEMENT!$C$5,IF($A$1=CLASSEMENT!$D$6,CLASSEMENT!$C$6,IF($A$1=CLASSEMENT!$D$7,CLASSEMENT!$C$7,IF($A$1=CLASSEMENT!$D$8,CLASSEMENT!$C$8,IF($A$1=CLASSEMENT!$D$9,CLASSEMENT!$C$9,IF($A$1=CLASSEMENT!$D$10,CLASSEMENT!$C$10,IF($A$1=CLASSEMENT!$D$11,CLASSEMENT!$C$11)))))))))</f>
        <v>66</v>
      </c>
      <c r="C12" s="28"/>
      <c r="D12" s="28">
        <v>7</v>
      </c>
      <c r="E12" s="28"/>
      <c r="F12" s="36" t="str">
        <f>VLOOKUP(D12&amp;B12,bdd,4,0)</f>
        <v>Marc Francoeur</v>
      </c>
      <c r="G12" s="33"/>
      <c r="H12" s="33"/>
      <c r="I12" s="33"/>
      <c r="J12" s="33"/>
      <c r="K12" s="33"/>
      <c r="L12" s="33"/>
      <c r="M12" s="34"/>
      <c r="N12" s="28">
        <f t="shared" si="0"/>
        <v>0</v>
      </c>
      <c r="O12" s="28"/>
      <c r="P12" s="28">
        <f t="shared" si="1"/>
        <v>0</v>
      </c>
      <c r="Q12" s="28"/>
      <c r="R12" s="28">
        <f t="shared" si="2"/>
        <v>0</v>
      </c>
      <c r="S12" s="28"/>
      <c r="U12" s="28">
        <v>2</v>
      </c>
      <c r="V12" s="28"/>
      <c r="W12" s="28">
        <v>66</v>
      </c>
      <c r="X12" s="28"/>
      <c r="Y12" s="28">
        <v>8</v>
      </c>
      <c r="Z12" s="28"/>
      <c r="AA12" s="28">
        <v>9</v>
      </c>
      <c r="AB12" s="28"/>
      <c r="AC12" s="28" t="s">
        <v>104</v>
      </c>
      <c r="AD12" s="28"/>
      <c r="AE12" s="28"/>
      <c r="AG12" s="28" t="str">
        <f>IF($AF$1="","",IF($AF$1=CLASSEMENT!$D$4,CLASSEMENT!$C$4,IF($AF$1=CLASSEMENT!$D$5,CLASSEMENT!$C$5,IF($AF$1=CLASSEMENT!$D$6,CLASSEMENT!$C$6,IF($AF$1=CLASSEMENT!$D$7,CLASSEMENT!$C$7,IF($AF$1=CLASSEMENT!$D$8,CLASSEMENT!$C$8,IF($AF$1=CLASSEMENT!$D$9,CLASSEMENT!$C$9,IF($AF$1=CLASSEMENT!$D$10,CLASSEMENT!$C$10,IF($AF$1=CLASSEMENT!$D$11,CLASSEMENT!$C$11)))))))))</f>
        <v>BT</v>
      </c>
      <c r="AH12" s="28"/>
      <c r="AI12" s="28">
        <v>7</v>
      </c>
      <c r="AJ12" s="28"/>
      <c r="AK12" s="36" t="str">
        <f>VLOOKUP(AI12&amp;AG12,bdd,4,0)</f>
        <v>Patrick Pépin</v>
      </c>
      <c r="AL12" s="33"/>
      <c r="AM12" s="33"/>
      <c r="AN12" s="33"/>
      <c r="AO12" s="33"/>
      <c r="AP12" s="33"/>
      <c r="AQ12" s="33"/>
      <c r="AR12" s="34"/>
      <c r="AS12" s="28">
        <f t="shared" si="3"/>
        <v>0</v>
      </c>
      <c r="AT12" s="28"/>
      <c r="AU12" s="28">
        <f t="shared" si="4"/>
        <v>0</v>
      </c>
      <c r="AV12" s="28"/>
      <c r="AW12" s="28">
        <f t="shared" si="5"/>
        <v>0</v>
      </c>
      <c r="AX12" s="28"/>
    </row>
    <row r="13" spans="1:51">
      <c r="B13" s="28">
        <f>IF($A$1="","",IF($A$1=CLASSEMENT!$D$4,CLASSEMENT!$C$4,IF($A$1=CLASSEMENT!$D$5,CLASSEMENT!$C$5,IF($A$1=CLASSEMENT!$D$6,CLASSEMENT!$C$6,IF($A$1=CLASSEMENT!$D$7,CLASSEMENT!$C$7,IF($A$1=CLASSEMENT!$D$8,CLASSEMENT!$C$8,IF($A$1=CLASSEMENT!$D$9,CLASSEMENT!$C$9,IF($A$1=CLASSEMENT!$D$10,CLASSEMENT!$C$10,IF($A$1=CLASSEMENT!$D$11,CLASSEMENT!$C$11)))))))))</f>
        <v>66</v>
      </c>
      <c r="C13" s="28"/>
      <c r="D13" s="28">
        <v>8</v>
      </c>
      <c r="E13" s="28"/>
      <c r="F13" s="36" t="str">
        <f>VLOOKUP(D13&amp;B13,bdd,4,0)</f>
        <v>Keyvin Corbin</v>
      </c>
      <c r="G13" s="33"/>
      <c r="H13" s="33"/>
      <c r="I13" s="33"/>
      <c r="J13" s="33"/>
      <c r="K13" s="33"/>
      <c r="L13" s="33"/>
      <c r="M13" s="34"/>
      <c r="N13" s="28">
        <f t="shared" si="0"/>
        <v>1</v>
      </c>
      <c r="O13" s="28"/>
      <c r="P13" s="28">
        <f t="shared" si="1"/>
        <v>1</v>
      </c>
      <c r="Q13" s="28"/>
      <c r="R13" s="28">
        <f t="shared" si="2"/>
        <v>0</v>
      </c>
      <c r="S13" s="28"/>
      <c r="U13" s="28">
        <v>2</v>
      </c>
      <c r="V13" s="28"/>
      <c r="W13" s="28">
        <v>66</v>
      </c>
      <c r="X13" s="28"/>
      <c r="Y13" s="28">
        <v>4</v>
      </c>
      <c r="Z13" s="28"/>
      <c r="AA13" s="28">
        <v>4</v>
      </c>
      <c r="AB13" s="28"/>
      <c r="AC13" s="28" t="s">
        <v>104</v>
      </c>
      <c r="AD13" s="28"/>
      <c r="AE13" s="28"/>
      <c r="AG13" s="28" t="str">
        <f>IF($AF$1="","",IF($AF$1=CLASSEMENT!$D$4,CLASSEMENT!$C$4,IF($AF$1=CLASSEMENT!$D$5,CLASSEMENT!$C$5,IF($AF$1=CLASSEMENT!$D$6,CLASSEMENT!$C$6,IF($AF$1=CLASSEMENT!$D$7,CLASSEMENT!$C$7,IF($AF$1=CLASSEMENT!$D$8,CLASSEMENT!$C$8,IF($AF$1=CLASSEMENT!$D$9,CLASSEMENT!$C$9,IF($AF$1=CLASSEMENT!$D$10,CLASSEMENT!$C$10,IF($AF$1=CLASSEMENT!$D$11,CLASSEMENT!$C$11)))))))))</f>
        <v>BT</v>
      </c>
      <c r="AH13" s="28"/>
      <c r="AI13" s="28">
        <v>8</v>
      </c>
      <c r="AJ13" s="28"/>
      <c r="AK13" s="36" t="str">
        <f>VLOOKUP(AI13&amp;AG13,bdd,4,0)</f>
        <v>John Sherrey</v>
      </c>
      <c r="AL13" s="33"/>
      <c r="AM13" s="33"/>
      <c r="AN13" s="33"/>
      <c r="AO13" s="33"/>
      <c r="AP13" s="33"/>
      <c r="AQ13" s="33"/>
      <c r="AR13" s="34"/>
      <c r="AS13" s="28">
        <f t="shared" si="3"/>
        <v>1</v>
      </c>
      <c r="AT13" s="28"/>
      <c r="AU13" s="28">
        <f t="shared" si="4"/>
        <v>0</v>
      </c>
      <c r="AV13" s="28"/>
      <c r="AW13" s="28">
        <f t="shared" si="5"/>
        <v>0</v>
      </c>
      <c r="AX13" s="28"/>
    </row>
    <row r="14" spans="1:51">
      <c r="B14" s="28">
        <f>IF($A$1="","",IF($A$1=CLASSEMENT!$D$4,CLASSEMENT!$C$4,IF($A$1=CLASSEMENT!$D$5,CLASSEMENT!$C$5,IF($A$1=CLASSEMENT!$D$6,CLASSEMENT!$C$6,IF($A$1=CLASSEMENT!$D$7,CLASSEMENT!$C$7,IF($A$1=CLASSEMENT!$D$8,CLASSEMENT!$C$8,IF($A$1=CLASSEMENT!$D$9,CLASSEMENT!$C$9,IF($A$1=CLASSEMENT!$D$10,CLASSEMENT!$C$10,IF($A$1=CLASSEMENT!$D$11,CLASSEMENT!$C$11)))))))))</f>
        <v>66</v>
      </c>
      <c r="C14" s="28"/>
      <c r="D14" s="28">
        <v>9</v>
      </c>
      <c r="E14" s="28"/>
      <c r="F14" s="36">
        <f>VLOOKUP(D14&amp;B14,bdd,4,0)</f>
        <v>0</v>
      </c>
      <c r="G14" s="33"/>
      <c r="H14" s="33"/>
      <c r="I14" s="33"/>
      <c r="J14" s="33"/>
      <c r="K14" s="33"/>
      <c r="L14" s="33"/>
      <c r="M14" s="34"/>
      <c r="N14" s="28">
        <f t="shared" si="0"/>
        <v>0</v>
      </c>
      <c r="O14" s="28"/>
      <c r="P14" s="28">
        <f t="shared" si="1"/>
        <v>1</v>
      </c>
      <c r="Q14" s="28"/>
      <c r="R14" s="28">
        <f t="shared" si="2"/>
        <v>0</v>
      </c>
      <c r="S14" s="28"/>
      <c r="U14" s="28">
        <v>2</v>
      </c>
      <c r="V14" s="28"/>
      <c r="W14" s="28" t="s">
        <v>203</v>
      </c>
      <c r="X14" s="28"/>
      <c r="Y14" s="28">
        <v>9</v>
      </c>
      <c r="Z14" s="28"/>
      <c r="AA14" s="28">
        <v>2</v>
      </c>
      <c r="AB14" s="28"/>
      <c r="AC14" s="28" t="s">
        <v>102</v>
      </c>
      <c r="AD14" s="28"/>
      <c r="AE14" s="28"/>
      <c r="AG14" s="28" t="str">
        <f>IF($AF$1="","",IF($AF$1=CLASSEMENT!$D$4,CLASSEMENT!$C$4,IF($AF$1=CLASSEMENT!$D$5,CLASSEMENT!$C$5,IF($AF$1=CLASSEMENT!$D$6,CLASSEMENT!$C$6,IF($AF$1=CLASSEMENT!$D$7,CLASSEMENT!$C$7,IF($AF$1=CLASSEMENT!$D$8,CLASSEMENT!$C$8,IF($AF$1=CLASSEMENT!$D$9,CLASSEMENT!$C$9,IF($AF$1=CLASSEMENT!$D$10,CLASSEMENT!$C$10,IF($AF$1=CLASSEMENT!$D$11,CLASSEMENT!$C$11)))))))))</f>
        <v>BT</v>
      </c>
      <c r="AH14" s="28"/>
      <c r="AI14" s="28">
        <v>9</v>
      </c>
      <c r="AJ14" s="28"/>
      <c r="AK14" s="36">
        <f>VLOOKUP(AI14&amp;AG14,bdd,4,0)</f>
        <v>0</v>
      </c>
      <c r="AL14" s="33"/>
      <c r="AM14" s="33"/>
      <c r="AN14" s="33"/>
      <c r="AO14" s="33"/>
      <c r="AP14" s="33"/>
      <c r="AQ14" s="33"/>
      <c r="AR14" s="34"/>
      <c r="AS14" s="28">
        <f t="shared" si="3"/>
        <v>1</v>
      </c>
      <c r="AT14" s="28"/>
      <c r="AU14" s="28">
        <f t="shared" si="4"/>
        <v>0</v>
      </c>
      <c r="AV14" s="28"/>
      <c r="AW14" s="28">
        <f t="shared" si="5"/>
        <v>0</v>
      </c>
      <c r="AX14" s="28"/>
    </row>
    <row r="15" spans="1:51"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</row>
    <row r="16" spans="1:51">
      <c r="B16" s="31" t="s">
        <v>211</v>
      </c>
      <c r="C16" s="31"/>
      <c r="D16" s="31"/>
      <c r="E16" s="31"/>
      <c r="F16" s="31"/>
      <c r="G16" s="31"/>
      <c r="H16" s="31"/>
      <c r="I16" s="31"/>
      <c r="J16" s="31"/>
      <c r="L16" s="28" t="s">
        <v>16</v>
      </c>
      <c r="M16" s="28"/>
      <c r="N16" s="28"/>
      <c r="O16" s="28"/>
      <c r="P16" s="28"/>
      <c r="Q16" s="28"/>
      <c r="R16" s="28"/>
      <c r="S16" s="28"/>
      <c r="U16" s="28">
        <v>3</v>
      </c>
      <c r="V16" s="28"/>
      <c r="W16" s="28" t="s">
        <v>203</v>
      </c>
      <c r="X16" s="28"/>
      <c r="Y16" s="28">
        <v>3</v>
      </c>
      <c r="Z16" s="28"/>
      <c r="AA16" s="28">
        <v>2</v>
      </c>
      <c r="AB16" s="28"/>
      <c r="AC16" s="28" t="s">
        <v>102</v>
      </c>
      <c r="AD16" s="28"/>
      <c r="AE16" s="28"/>
      <c r="AG16" s="31" t="s">
        <v>211</v>
      </c>
      <c r="AH16" s="31"/>
      <c r="AI16" s="31"/>
      <c r="AJ16" s="31"/>
      <c r="AK16" s="31"/>
      <c r="AL16" s="31"/>
      <c r="AM16" s="31"/>
      <c r="AN16" s="31"/>
      <c r="AO16" s="31"/>
      <c r="AQ16" s="28" t="s">
        <v>16</v>
      </c>
      <c r="AR16" s="28"/>
      <c r="AS16" s="28"/>
      <c r="AT16" s="28"/>
      <c r="AU16" s="28"/>
      <c r="AV16" s="28"/>
      <c r="AW16" s="28"/>
      <c r="AX16" s="28"/>
    </row>
    <row r="17" spans="2:50">
      <c r="B17" s="1"/>
      <c r="C17" s="1"/>
      <c r="D17" s="1"/>
      <c r="E17" s="1"/>
      <c r="F17" s="1"/>
      <c r="G17" s="1"/>
      <c r="H17" s="1"/>
      <c r="I17" s="1"/>
      <c r="J17" s="1"/>
      <c r="L17" s="28" t="s">
        <v>0</v>
      </c>
      <c r="M17" s="28"/>
      <c r="N17" s="28" t="s">
        <v>204</v>
      </c>
      <c r="O17" s="28"/>
      <c r="P17" s="28"/>
      <c r="Q17" s="28" t="s">
        <v>10</v>
      </c>
      <c r="R17" s="28"/>
      <c r="S17" s="28"/>
      <c r="U17" s="28">
        <v>3</v>
      </c>
      <c r="V17" s="28"/>
      <c r="W17" s="28" t="s">
        <v>203</v>
      </c>
      <c r="X17" s="28"/>
      <c r="Y17" s="28">
        <v>4</v>
      </c>
      <c r="Z17" s="28"/>
      <c r="AA17" s="28">
        <v>3</v>
      </c>
      <c r="AB17" s="28"/>
      <c r="AC17" s="28" t="s">
        <v>102</v>
      </c>
      <c r="AD17" s="28"/>
      <c r="AE17" s="28"/>
      <c r="AG17" s="1"/>
      <c r="AH17" s="1"/>
      <c r="AI17" s="1"/>
      <c r="AJ17" s="1"/>
      <c r="AK17" s="1"/>
      <c r="AL17" s="1"/>
      <c r="AM17" s="1"/>
      <c r="AN17" s="1"/>
      <c r="AO17" s="1"/>
      <c r="AQ17" s="28" t="s">
        <v>0</v>
      </c>
      <c r="AR17" s="28"/>
      <c r="AS17" s="28" t="s">
        <v>204</v>
      </c>
      <c r="AT17" s="28"/>
      <c r="AU17" s="28"/>
      <c r="AV17" s="28" t="s">
        <v>10</v>
      </c>
      <c r="AW17" s="28"/>
      <c r="AX17" s="28"/>
    </row>
    <row r="18" spans="2:50">
      <c r="B18" s="1" t="s">
        <v>210</v>
      </c>
      <c r="C18" s="1"/>
      <c r="D18" s="1"/>
      <c r="E18" s="1">
        <f>COUNTIFS($AC$6:$AD$37,B36,$W$6:$X$37,B6)</f>
        <v>4</v>
      </c>
      <c r="F18" s="1" t="s">
        <v>205</v>
      </c>
      <c r="G18" s="1"/>
      <c r="H18" s="1"/>
      <c r="I18" s="1"/>
      <c r="J18" s="1"/>
      <c r="K18" s="3"/>
      <c r="L18" s="28"/>
      <c r="M18" s="28"/>
      <c r="N18" s="28"/>
      <c r="O18" s="28"/>
      <c r="P18" s="28"/>
      <c r="Q18" s="28"/>
      <c r="R18" s="28"/>
      <c r="S18" s="28"/>
      <c r="U18" s="28">
        <v>3</v>
      </c>
      <c r="V18" s="28"/>
      <c r="W18" s="28">
        <v>66</v>
      </c>
      <c r="X18" s="28"/>
      <c r="Y18" s="28">
        <v>6</v>
      </c>
      <c r="Z18" s="28"/>
      <c r="AA18" s="28">
        <v>5</v>
      </c>
      <c r="AB18" s="28"/>
      <c r="AC18" s="28" t="s">
        <v>102</v>
      </c>
      <c r="AD18" s="28"/>
      <c r="AE18" s="28"/>
      <c r="AG18" s="1" t="s">
        <v>210</v>
      </c>
      <c r="AH18" s="1"/>
      <c r="AI18" s="1"/>
      <c r="AJ18" s="1">
        <f>COUNTIFS($AC$6:$AD$37,AG36,$W$6:$X$37,AG6)</f>
        <v>1</v>
      </c>
      <c r="AK18" s="1" t="s">
        <v>205</v>
      </c>
      <c r="AL18" s="1"/>
      <c r="AM18" s="1"/>
      <c r="AN18" s="1"/>
      <c r="AO18" s="1"/>
      <c r="AQ18" s="28"/>
      <c r="AR18" s="28"/>
      <c r="AS18" s="28"/>
      <c r="AT18" s="28"/>
      <c r="AU18" s="28"/>
      <c r="AV18" s="28"/>
      <c r="AW18" s="28"/>
      <c r="AX18" s="28"/>
    </row>
    <row r="19" spans="2:50">
      <c r="B19" s="1"/>
      <c r="C19" s="1"/>
      <c r="D19" s="1"/>
      <c r="E19" s="1"/>
      <c r="F19" s="1"/>
      <c r="G19" s="1"/>
      <c r="H19" s="1"/>
      <c r="I19" s="1"/>
      <c r="J19" s="1"/>
      <c r="K19" s="3"/>
      <c r="L19" s="28"/>
      <c r="M19" s="28"/>
      <c r="N19" s="28"/>
      <c r="O19" s="28"/>
      <c r="P19" s="28"/>
      <c r="Q19" s="28"/>
      <c r="R19" s="28"/>
      <c r="S19" s="28"/>
      <c r="U19" s="28">
        <v>3</v>
      </c>
      <c r="V19" s="28"/>
      <c r="W19" s="28" t="s">
        <v>203</v>
      </c>
      <c r="X19" s="28"/>
      <c r="Y19" s="28">
        <v>8</v>
      </c>
      <c r="Z19" s="28"/>
      <c r="AA19" s="28">
        <v>4</v>
      </c>
      <c r="AB19" s="28"/>
      <c r="AC19" s="28" t="s">
        <v>104</v>
      </c>
      <c r="AD19" s="28"/>
      <c r="AE19" s="28"/>
      <c r="AG19" s="1"/>
      <c r="AH19" s="1"/>
      <c r="AI19" s="1"/>
      <c r="AJ19" s="1"/>
      <c r="AK19" s="1"/>
      <c r="AL19" s="1"/>
      <c r="AM19" s="1"/>
      <c r="AN19" s="1"/>
      <c r="AO19" s="1"/>
      <c r="AQ19" s="28"/>
      <c r="AR19" s="28"/>
      <c r="AS19" s="28"/>
      <c r="AT19" s="28"/>
      <c r="AU19" s="28"/>
      <c r="AV19" s="28"/>
      <c r="AW19" s="28"/>
      <c r="AX19" s="28"/>
    </row>
    <row r="20" spans="2:50">
      <c r="B20" s="1" t="s">
        <v>212</v>
      </c>
      <c r="C20" s="1"/>
      <c r="D20" s="1"/>
      <c r="E20" s="1">
        <f>COUNTIFS($AC$6:$AD$37,B36,$W$6:$X$37,AG6)</f>
        <v>1</v>
      </c>
      <c r="F20" s="1" t="s">
        <v>205</v>
      </c>
      <c r="G20" s="1"/>
      <c r="H20" s="1"/>
      <c r="I20" s="1"/>
      <c r="J20" s="1"/>
      <c r="K20" s="3"/>
      <c r="L20" s="28"/>
      <c r="M20" s="28"/>
      <c r="N20" s="28"/>
      <c r="O20" s="28"/>
      <c r="P20" s="28"/>
      <c r="Q20" s="28"/>
      <c r="R20" s="28"/>
      <c r="S20" s="28"/>
      <c r="U20" s="28">
        <v>3</v>
      </c>
      <c r="V20" s="28"/>
      <c r="W20" s="28">
        <v>66</v>
      </c>
      <c r="X20" s="28"/>
      <c r="Y20" s="28">
        <v>2</v>
      </c>
      <c r="Z20" s="28"/>
      <c r="AA20" s="28">
        <v>1</v>
      </c>
      <c r="AB20" s="28"/>
      <c r="AC20" s="28" t="s">
        <v>104</v>
      </c>
      <c r="AD20" s="28"/>
      <c r="AE20" s="28"/>
      <c r="AG20" s="1" t="s">
        <v>212</v>
      </c>
      <c r="AH20" s="1"/>
      <c r="AI20" s="1"/>
      <c r="AJ20" s="1">
        <f>COUNTIFS($AC$6:$AD$37,AG36,$W$6:$X$37,B6)</f>
        <v>4</v>
      </c>
      <c r="AK20" s="1" t="s">
        <v>205</v>
      </c>
      <c r="AL20" s="1"/>
      <c r="AM20" s="1"/>
      <c r="AN20" s="1"/>
      <c r="AO20" s="1"/>
      <c r="AQ20" s="28"/>
      <c r="AR20" s="28"/>
      <c r="AS20" s="28"/>
      <c r="AT20" s="28"/>
      <c r="AU20" s="28"/>
      <c r="AV20" s="28"/>
      <c r="AW20" s="28"/>
      <c r="AX20" s="28"/>
    </row>
    <row r="21" spans="2:50">
      <c r="B21" s="1"/>
      <c r="C21" s="1"/>
      <c r="D21" s="1"/>
      <c r="E21" s="1"/>
      <c r="F21" s="1"/>
      <c r="G21" s="1"/>
      <c r="H21" s="1"/>
      <c r="I21" s="1"/>
      <c r="J21" s="1"/>
      <c r="K21" s="3"/>
      <c r="L21" s="28"/>
      <c r="M21" s="28"/>
      <c r="N21" s="28"/>
      <c r="O21" s="28"/>
      <c r="P21" s="28"/>
      <c r="Q21" s="28"/>
      <c r="R21" s="28"/>
      <c r="S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G21" s="16"/>
      <c r="AH21" s="16"/>
      <c r="AI21" s="16"/>
      <c r="AJ21" s="16"/>
      <c r="AK21" s="16"/>
      <c r="AL21" s="16"/>
      <c r="AM21" s="16"/>
      <c r="AN21" s="16"/>
      <c r="AO21" s="16"/>
      <c r="AQ21" s="28"/>
      <c r="AR21" s="28"/>
      <c r="AS21" s="28"/>
      <c r="AT21" s="28"/>
      <c r="AU21" s="28"/>
      <c r="AV21" s="28"/>
      <c r="AW21" s="28"/>
      <c r="AX21" s="28"/>
    </row>
    <row r="22" spans="2:50">
      <c r="B22" s="1"/>
      <c r="C22" s="1"/>
      <c r="D22" s="1"/>
      <c r="E22" s="1"/>
      <c r="F22" s="1"/>
      <c r="G22" s="1"/>
      <c r="H22" s="1"/>
      <c r="I22" s="1"/>
      <c r="J22" s="1"/>
      <c r="K22" s="3"/>
      <c r="L22" s="28"/>
      <c r="M22" s="28"/>
      <c r="N22" s="28"/>
      <c r="O22" s="28"/>
      <c r="P22" s="28"/>
      <c r="Q22" s="28"/>
      <c r="R22" s="28"/>
      <c r="S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G22" s="16"/>
      <c r="AH22" s="16"/>
      <c r="AI22" s="16"/>
      <c r="AJ22" s="16"/>
      <c r="AK22" s="16"/>
      <c r="AL22" s="16"/>
      <c r="AM22" s="16"/>
      <c r="AN22" s="16"/>
      <c r="AO22" s="16"/>
      <c r="AQ22" s="28"/>
      <c r="AR22" s="28"/>
      <c r="AS22" s="28"/>
      <c r="AT22" s="28"/>
      <c r="AU22" s="28"/>
      <c r="AV22" s="28"/>
      <c r="AW22" s="28"/>
      <c r="AX22" s="28"/>
    </row>
    <row r="23" spans="2:50">
      <c r="B23" s="1"/>
      <c r="C23" s="1"/>
      <c r="D23" s="1"/>
      <c r="E23" s="1"/>
      <c r="F23" s="1"/>
      <c r="G23" s="1"/>
      <c r="H23" s="1"/>
      <c r="I23" s="1"/>
      <c r="J23" s="1"/>
      <c r="K23" s="3"/>
      <c r="L23" s="28"/>
      <c r="M23" s="28"/>
      <c r="N23" s="28"/>
      <c r="O23" s="28"/>
      <c r="P23" s="28"/>
      <c r="Q23" s="28"/>
      <c r="R23" s="28"/>
      <c r="S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Q23" s="28"/>
      <c r="AR23" s="28"/>
      <c r="AS23" s="28"/>
      <c r="AT23" s="28"/>
      <c r="AU23" s="28"/>
      <c r="AV23" s="28"/>
      <c r="AW23" s="28"/>
      <c r="AX23" s="28"/>
    </row>
    <row r="24" spans="2:50">
      <c r="B24" s="1"/>
      <c r="C24" s="1"/>
      <c r="D24" s="1"/>
      <c r="E24" s="1"/>
      <c r="F24" s="1"/>
      <c r="G24" s="1"/>
      <c r="H24" s="1"/>
      <c r="I24" s="1"/>
      <c r="J24" s="1"/>
      <c r="K24" s="3"/>
      <c r="L24" s="28"/>
      <c r="M24" s="28"/>
      <c r="N24" s="28"/>
      <c r="O24" s="28"/>
      <c r="P24" s="28"/>
      <c r="Q24" s="28"/>
      <c r="R24" s="28"/>
      <c r="S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Q24" s="28"/>
      <c r="AR24" s="28"/>
      <c r="AS24" s="28"/>
      <c r="AT24" s="28"/>
      <c r="AU24" s="28"/>
      <c r="AV24" s="28"/>
      <c r="AW24" s="28"/>
      <c r="AX24" s="28"/>
    </row>
    <row r="25" spans="2:50">
      <c r="B25" s="1"/>
      <c r="C25" s="1"/>
      <c r="D25" s="1"/>
      <c r="E25" s="1"/>
      <c r="F25" s="1"/>
      <c r="G25" s="1"/>
      <c r="H25" s="1"/>
      <c r="I25" s="1"/>
      <c r="J25" s="1"/>
      <c r="K25" s="3"/>
      <c r="L25" s="28"/>
      <c r="M25" s="28"/>
      <c r="N25" s="28"/>
      <c r="O25" s="28"/>
      <c r="P25" s="28"/>
      <c r="Q25" s="28"/>
      <c r="R25" s="28"/>
      <c r="S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Q25" s="28"/>
      <c r="AR25" s="28"/>
      <c r="AS25" s="28"/>
      <c r="AT25" s="28"/>
      <c r="AU25" s="28"/>
      <c r="AV25" s="28"/>
      <c r="AW25" s="28"/>
      <c r="AX25" s="28"/>
    </row>
    <row r="26" spans="2:50">
      <c r="L26" s="28"/>
      <c r="M26" s="28"/>
      <c r="N26" s="28"/>
      <c r="O26" s="28"/>
      <c r="P26" s="28"/>
      <c r="Q26" s="28"/>
      <c r="R26" s="28"/>
      <c r="S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Q26" s="28"/>
      <c r="AR26" s="28"/>
      <c r="AS26" s="28"/>
      <c r="AT26" s="28"/>
      <c r="AU26" s="28"/>
      <c r="AV26" s="28"/>
      <c r="AW26" s="28"/>
      <c r="AX26" s="28"/>
    </row>
    <row r="27" spans="2:50">
      <c r="L27" s="28"/>
      <c r="M27" s="28"/>
      <c r="N27" s="28"/>
      <c r="O27" s="28"/>
      <c r="P27" s="28"/>
      <c r="Q27" s="28"/>
      <c r="R27" s="28"/>
      <c r="S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Q27" s="28"/>
      <c r="AR27" s="28"/>
      <c r="AS27" s="28"/>
      <c r="AT27" s="28"/>
      <c r="AU27" s="28"/>
      <c r="AV27" s="28"/>
      <c r="AW27" s="28"/>
      <c r="AX27" s="28"/>
    </row>
    <row r="28" spans="2:50">
      <c r="L28" s="28"/>
      <c r="M28" s="28"/>
      <c r="N28" s="28"/>
      <c r="O28" s="28"/>
      <c r="P28" s="28"/>
      <c r="Q28" s="28"/>
      <c r="R28" s="28"/>
      <c r="S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Q28" s="28"/>
      <c r="AR28" s="28"/>
      <c r="AS28" s="28"/>
      <c r="AT28" s="28"/>
      <c r="AU28" s="28"/>
      <c r="AV28" s="28"/>
      <c r="AW28" s="28"/>
      <c r="AX28" s="28"/>
    </row>
    <row r="29" spans="2:50">
      <c r="L29" s="28"/>
      <c r="M29" s="28"/>
      <c r="N29" s="28"/>
      <c r="O29" s="28"/>
      <c r="P29" s="28"/>
      <c r="Q29" s="28"/>
      <c r="R29" s="28"/>
      <c r="S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Q29" s="28"/>
      <c r="AR29" s="28"/>
      <c r="AS29" s="28"/>
      <c r="AT29" s="28"/>
      <c r="AU29" s="28"/>
      <c r="AV29" s="28"/>
      <c r="AW29" s="28"/>
      <c r="AX29" s="28"/>
    </row>
    <row r="30" spans="2:50">
      <c r="L30" s="28"/>
      <c r="M30" s="28"/>
      <c r="N30" s="28"/>
      <c r="O30" s="28"/>
      <c r="P30" s="28"/>
      <c r="Q30" s="28"/>
      <c r="R30" s="28"/>
      <c r="S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Q30" s="28"/>
      <c r="AR30" s="28"/>
      <c r="AS30" s="28"/>
      <c r="AT30" s="28"/>
      <c r="AU30" s="28"/>
      <c r="AV30" s="28"/>
      <c r="AW30" s="28"/>
      <c r="AX30" s="28"/>
    </row>
    <row r="31" spans="2:50">
      <c r="L31" s="28"/>
      <c r="M31" s="28"/>
      <c r="N31" s="28"/>
      <c r="O31" s="28"/>
      <c r="P31" s="28"/>
      <c r="Q31" s="28"/>
      <c r="R31" s="28"/>
      <c r="S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Q31" s="28"/>
      <c r="AR31" s="28"/>
      <c r="AS31" s="28"/>
      <c r="AT31" s="28"/>
      <c r="AU31" s="28"/>
      <c r="AV31" s="28"/>
      <c r="AW31" s="28"/>
      <c r="AX31" s="28"/>
    </row>
    <row r="32" spans="2:50">
      <c r="L32" s="28"/>
      <c r="M32" s="28"/>
      <c r="N32" s="28"/>
      <c r="O32" s="28"/>
      <c r="P32" s="28"/>
      <c r="Q32" s="28"/>
      <c r="R32" s="28"/>
      <c r="S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Q32" s="28"/>
      <c r="AR32" s="28"/>
      <c r="AS32" s="28"/>
      <c r="AT32" s="28"/>
      <c r="AU32" s="28"/>
      <c r="AV32" s="28"/>
      <c r="AW32" s="28"/>
      <c r="AX32" s="28"/>
    </row>
    <row r="33" spans="2:50">
      <c r="B33" s="28" t="s">
        <v>12</v>
      </c>
      <c r="C33" s="28"/>
      <c r="D33" s="28"/>
      <c r="E33" s="28"/>
      <c r="F33" s="28"/>
      <c r="G33" s="28"/>
      <c r="H33" s="28"/>
      <c r="I33" s="28"/>
      <c r="L33" s="28"/>
      <c r="M33" s="28"/>
      <c r="N33" s="28"/>
      <c r="O33" s="28"/>
      <c r="P33" s="28"/>
      <c r="Q33" s="28"/>
      <c r="R33" s="28"/>
      <c r="S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G33" s="28" t="s">
        <v>12</v>
      </c>
      <c r="AH33" s="28"/>
      <c r="AI33" s="28"/>
      <c r="AJ33" s="28"/>
      <c r="AK33" s="28"/>
      <c r="AL33" s="28"/>
      <c r="AM33" s="28"/>
      <c r="AN33" s="28"/>
      <c r="AQ33" s="28"/>
      <c r="AR33" s="28"/>
      <c r="AS33" s="28"/>
      <c r="AT33" s="28"/>
      <c r="AU33" s="28"/>
      <c r="AV33" s="28"/>
      <c r="AW33" s="28"/>
      <c r="AX33" s="28"/>
    </row>
    <row r="34" spans="2:50">
      <c r="B34" s="28" t="s">
        <v>102</v>
      </c>
      <c r="C34" s="28"/>
      <c r="D34" s="32" t="s">
        <v>207</v>
      </c>
      <c r="E34" s="32"/>
      <c r="F34" s="32"/>
      <c r="G34" s="32"/>
      <c r="H34" s="32"/>
      <c r="I34" s="32"/>
      <c r="L34" s="28"/>
      <c r="M34" s="28"/>
      <c r="N34" s="28"/>
      <c r="O34" s="28"/>
      <c r="P34" s="28"/>
      <c r="Q34" s="28"/>
      <c r="R34" s="28"/>
      <c r="S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G34" s="28" t="s">
        <v>102</v>
      </c>
      <c r="AH34" s="28"/>
      <c r="AI34" s="32" t="s">
        <v>207</v>
      </c>
      <c r="AJ34" s="32"/>
      <c r="AK34" s="32"/>
      <c r="AL34" s="32"/>
      <c r="AM34" s="32"/>
      <c r="AN34" s="32"/>
      <c r="AQ34" s="28"/>
      <c r="AR34" s="28"/>
      <c r="AS34" s="28"/>
      <c r="AT34" s="28"/>
      <c r="AU34" s="28"/>
      <c r="AV34" s="28"/>
      <c r="AW34" s="28"/>
      <c r="AX34" s="28"/>
    </row>
    <row r="35" spans="2:50">
      <c r="B35" s="28" t="s">
        <v>103</v>
      </c>
      <c r="C35" s="28"/>
      <c r="D35" s="32" t="s">
        <v>209</v>
      </c>
      <c r="E35" s="32"/>
      <c r="F35" s="32"/>
      <c r="G35" s="32"/>
      <c r="H35" s="32"/>
      <c r="I35" s="32"/>
      <c r="L35" s="28"/>
      <c r="M35" s="28"/>
      <c r="N35" s="28"/>
      <c r="O35" s="28"/>
      <c r="P35" s="28"/>
      <c r="Q35" s="28"/>
      <c r="R35" s="28"/>
      <c r="S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G35" s="28" t="s">
        <v>103</v>
      </c>
      <c r="AH35" s="28"/>
      <c r="AI35" s="32" t="s">
        <v>209</v>
      </c>
      <c r="AJ35" s="32"/>
      <c r="AK35" s="32"/>
      <c r="AL35" s="32"/>
      <c r="AM35" s="32"/>
      <c r="AN35" s="32"/>
      <c r="AQ35" s="28"/>
      <c r="AR35" s="28"/>
      <c r="AS35" s="28"/>
      <c r="AT35" s="28"/>
      <c r="AU35" s="28"/>
      <c r="AV35" s="28"/>
      <c r="AW35" s="28"/>
      <c r="AX35" s="28"/>
    </row>
    <row r="36" spans="2:50">
      <c r="B36" s="28" t="s">
        <v>104</v>
      </c>
      <c r="C36" s="28"/>
      <c r="D36" s="32" t="s">
        <v>208</v>
      </c>
      <c r="E36" s="32"/>
      <c r="F36" s="32"/>
      <c r="G36" s="32"/>
      <c r="H36" s="32"/>
      <c r="I36" s="32"/>
      <c r="L36" s="28"/>
      <c r="M36" s="28"/>
      <c r="N36" s="28"/>
      <c r="O36" s="28"/>
      <c r="P36" s="28"/>
      <c r="Q36" s="28"/>
      <c r="R36" s="28"/>
      <c r="S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G36" s="28" t="s">
        <v>104</v>
      </c>
      <c r="AH36" s="28"/>
      <c r="AI36" s="32" t="s">
        <v>208</v>
      </c>
      <c r="AJ36" s="32"/>
      <c r="AK36" s="32"/>
      <c r="AL36" s="32"/>
      <c r="AM36" s="32"/>
      <c r="AN36" s="32"/>
      <c r="AQ36" s="28"/>
      <c r="AR36" s="28"/>
      <c r="AS36" s="28"/>
      <c r="AT36" s="28"/>
      <c r="AU36" s="28"/>
      <c r="AV36" s="28"/>
      <c r="AW36" s="28"/>
      <c r="AX36" s="28"/>
    </row>
    <row r="37" spans="2:50">
      <c r="B37" s="28" t="s">
        <v>105</v>
      </c>
      <c r="C37" s="28"/>
      <c r="D37" s="32" t="s">
        <v>206</v>
      </c>
      <c r="E37" s="32"/>
      <c r="F37" s="32"/>
      <c r="G37" s="32"/>
      <c r="H37" s="32"/>
      <c r="I37" s="32"/>
      <c r="L37" s="28"/>
      <c r="M37" s="28"/>
      <c r="N37" s="28"/>
      <c r="O37" s="28"/>
      <c r="P37" s="28"/>
      <c r="Q37" s="28"/>
      <c r="R37" s="28"/>
      <c r="S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G37" s="28" t="s">
        <v>105</v>
      </c>
      <c r="AH37" s="28"/>
      <c r="AI37" s="32" t="s">
        <v>206</v>
      </c>
      <c r="AJ37" s="32"/>
      <c r="AK37" s="32"/>
      <c r="AL37" s="32"/>
      <c r="AM37" s="32"/>
      <c r="AN37" s="32"/>
      <c r="AQ37" s="28"/>
      <c r="AR37" s="28"/>
      <c r="AS37" s="28"/>
      <c r="AT37" s="28"/>
      <c r="AU37" s="28"/>
      <c r="AV37" s="28"/>
      <c r="AW37" s="28"/>
      <c r="AX37" s="28"/>
    </row>
    <row r="38" spans="2:50">
      <c r="M38" s="16"/>
      <c r="N38" s="16"/>
      <c r="O38" s="16"/>
      <c r="P38" s="16"/>
      <c r="Q38" s="16"/>
      <c r="R38" s="16"/>
      <c r="S38" s="16"/>
    </row>
  </sheetData>
  <dataConsolidate/>
  <mergeCells count="436">
    <mergeCell ref="B35:C35"/>
    <mergeCell ref="B34:C34"/>
    <mergeCell ref="B37:C37"/>
    <mergeCell ref="B33:I33"/>
    <mergeCell ref="AG33:AN33"/>
    <mergeCell ref="AG34:AH34"/>
    <mergeCell ref="AG35:AH35"/>
    <mergeCell ref="AG36:AH36"/>
    <mergeCell ref="AG37:AH37"/>
    <mergeCell ref="AI36:AN36"/>
    <mergeCell ref="AI37:AN37"/>
    <mergeCell ref="B36:C36"/>
    <mergeCell ref="D36:I36"/>
    <mergeCell ref="D37:I37"/>
    <mergeCell ref="L36:M36"/>
    <mergeCell ref="N36:P36"/>
    <mergeCell ref="Q36:S36"/>
    <mergeCell ref="L37:M37"/>
    <mergeCell ref="N37:P37"/>
    <mergeCell ref="Q37:S37"/>
    <mergeCell ref="L34:M34"/>
    <mergeCell ref="N34:P34"/>
    <mergeCell ref="Q34:S34"/>
    <mergeCell ref="L35:M35"/>
    <mergeCell ref="AG16:AO16"/>
    <mergeCell ref="AI34:AN34"/>
    <mergeCell ref="AI35:AN35"/>
    <mergeCell ref="AQ37:AR37"/>
    <mergeCell ref="AS37:AU37"/>
    <mergeCell ref="AV37:AX37"/>
    <mergeCell ref="B16:J16"/>
    <mergeCell ref="D34:I34"/>
    <mergeCell ref="D35:I35"/>
    <mergeCell ref="AQ35:AR35"/>
    <mergeCell ref="AS35:AU35"/>
    <mergeCell ref="AV35:AX35"/>
    <mergeCell ref="AQ36:AR36"/>
    <mergeCell ref="AS36:AU36"/>
    <mergeCell ref="AV36:AX36"/>
    <mergeCell ref="AQ33:AR33"/>
    <mergeCell ref="AS33:AU33"/>
    <mergeCell ref="AV33:AX33"/>
    <mergeCell ref="AQ34:AR34"/>
    <mergeCell ref="AS34:AU34"/>
    <mergeCell ref="AV34:AX34"/>
    <mergeCell ref="AQ31:AR31"/>
    <mergeCell ref="AS31:AU31"/>
    <mergeCell ref="AV31:AX31"/>
    <mergeCell ref="AQ32:AR32"/>
    <mergeCell ref="AS32:AU32"/>
    <mergeCell ref="AV32:AX32"/>
    <mergeCell ref="AQ29:AR29"/>
    <mergeCell ref="AS29:AU29"/>
    <mergeCell ref="AV29:AX29"/>
    <mergeCell ref="AQ30:AR30"/>
    <mergeCell ref="AS30:AU30"/>
    <mergeCell ref="AV30:AX30"/>
    <mergeCell ref="AQ27:AR27"/>
    <mergeCell ref="AS27:AU27"/>
    <mergeCell ref="AV27:AX27"/>
    <mergeCell ref="AQ28:AR28"/>
    <mergeCell ref="AS28:AU28"/>
    <mergeCell ref="AV28:AX28"/>
    <mergeCell ref="AQ25:AR25"/>
    <mergeCell ref="AS25:AU25"/>
    <mergeCell ref="AV25:AX25"/>
    <mergeCell ref="AQ26:AR26"/>
    <mergeCell ref="AS26:AU26"/>
    <mergeCell ref="AV26:AX26"/>
    <mergeCell ref="AQ23:AR23"/>
    <mergeCell ref="AS23:AU23"/>
    <mergeCell ref="AV23:AX23"/>
    <mergeCell ref="AQ24:AR24"/>
    <mergeCell ref="AS24:AU24"/>
    <mergeCell ref="AV24:AX24"/>
    <mergeCell ref="AQ21:AR21"/>
    <mergeCell ref="AS21:AU21"/>
    <mergeCell ref="AV21:AX21"/>
    <mergeCell ref="AQ22:AR22"/>
    <mergeCell ref="AS22:AU22"/>
    <mergeCell ref="AV22:AX22"/>
    <mergeCell ref="AQ19:AR19"/>
    <mergeCell ref="AS19:AU19"/>
    <mergeCell ref="AV19:AX19"/>
    <mergeCell ref="AQ20:AR20"/>
    <mergeCell ref="AS20:AU20"/>
    <mergeCell ref="AV20:AX20"/>
    <mergeCell ref="AQ16:AX16"/>
    <mergeCell ref="AQ17:AR17"/>
    <mergeCell ref="AS17:AU17"/>
    <mergeCell ref="AV17:AX17"/>
    <mergeCell ref="AQ18:AR18"/>
    <mergeCell ref="AS18:AU18"/>
    <mergeCell ref="AV18:AX18"/>
    <mergeCell ref="N35:P35"/>
    <mergeCell ref="Q35:S35"/>
    <mergeCell ref="L32:M32"/>
    <mergeCell ref="N32:P32"/>
    <mergeCell ref="Q32:S32"/>
    <mergeCell ref="L33:M33"/>
    <mergeCell ref="N33:P33"/>
    <mergeCell ref="Q33:S33"/>
    <mergeCell ref="L30:M30"/>
    <mergeCell ref="N30:P30"/>
    <mergeCell ref="Q30:S30"/>
    <mergeCell ref="L31:M31"/>
    <mergeCell ref="N31:P31"/>
    <mergeCell ref="Q31:S31"/>
    <mergeCell ref="L28:M28"/>
    <mergeCell ref="N28:P28"/>
    <mergeCell ref="Q28:S28"/>
    <mergeCell ref="L29:M29"/>
    <mergeCell ref="N29:P29"/>
    <mergeCell ref="Q29:S29"/>
    <mergeCell ref="L26:M26"/>
    <mergeCell ref="N26:P26"/>
    <mergeCell ref="Q26:S26"/>
    <mergeCell ref="L27:M27"/>
    <mergeCell ref="N27:P27"/>
    <mergeCell ref="Q27:S27"/>
    <mergeCell ref="L24:M24"/>
    <mergeCell ref="N24:P24"/>
    <mergeCell ref="Q24:S24"/>
    <mergeCell ref="L25:M25"/>
    <mergeCell ref="N25:P25"/>
    <mergeCell ref="Q25:S25"/>
    <mergeCell ref="L22:M22"/>
    <mergeCell ref="N22:P22"/>
    <mergeCell ref="Q22:S22"/>
    <mergeCell ref="L23:M23"/>
    <mergeCell ref="N23:P23"/>
    <mergeCell ref="Q23:S23"/>
    <mergeCell ref="L20:M20"/>
    <mergeCell ref="N20:P20"/>
    <mergeCell ref="Q20:S20"/>
    <mergeCell ref="L21:M21"/>
    <mergeCell ref="N21:P21"/>
    <mergeCell ref="Q21:S21"/>
    <mergeCell ref="N17:P17"/>
    <mergeCell ref="Q17:S17"/>
    <mergeCell ref="L16:S16"/>
    <mergeCell ref="L18:M18"/>
    <mergeCell ref="N18:P18"/>
    <mergeCell ref="Q18:S18"/>
    <mergeCell ref="N19:P19"/>
    <mergeCell ref="Q19:S19"/>
    <mergeCell ref="AI14:AJ14"/>
    <mergeCell ref="AK14:AR14"/>
    <mergeCell ref="AW14:AX14"/>
    <mergeCell ref="AW11:AX11"/>
    <mergeCell ref="AI12:AJ12"/>
    <mergeCell ref="AK12:AR12"/>
    <mergeCell ref="AW12:AX12"/>
    <mergeCell ref="AI13:AJ13"/>
    <mergeCell ref="AK13:AR13"/>
    <mergeCell ref="AW13:AX13"/>
    <mergeCell ref="AS13:AT13"/>
    <mergeCell ref="AU13:AV13"/>
    <mergeCell ref="AS14:AT14"/>
    <mergeCell ref="AU14:AV14"/>
    <mergeCell ref="AS11:AT11"/>
    <mergeCell ref="AU11:AV11"/>
    <mergeCell ref="AS12:AT12"/>
    <mergeCell ref="AU12:AV12"/>
    <mergeCell ref="AW8:AX8"/>
    <mergeCell ref="AI9:AJ9"/>
    <mergeCell ref="AK9:AR9"/>
    <mergeCell ref="AW9:AX9"/>
    <mergeCell ref="AI10:AJ10"/>
    <mergeCell ref="AK10:AR10"/>
    <mergeCell ref="AW10:AX10"/>
    <mergeCell ref="AW5:AX5"/>
    <mergeCell ref="AI6:AJ6"/>
    <mergeCell ref="AK6:AR6"/>
    <mergeCell ref="AW6:AX6"/>
    <mergeCell ref="AI7:AJ7"/>
    <mergeCell ref="AK7:AR7"/>
    <mergeCell ref="AW7:AX7"/>
    <mergeCell ref="AS9:AT9"/>
    <mergeCell ref="AU9:AV9"/>
    <mergeCell ref="AS10:AT10"/>
    <mergeCell ref="AU10:AV10"/>
    <mergeCell ref="AS7:AT7"/>
    <mergeCell ref="AU7:AV7"/>
    <mergeCell ref="AS8:AT8"/>
    <mergeCell ref="AU8:AV8"/>
    <mergeCell ref="AS5:AT5"/>
    <mergeCell ref="AU5:AV5"/>
    <mergeCell ref="B11:C11"/>
    <mergeCell ref="B12:C12"/>
    <mergeCell ref="B13:C13"/>
    <mergeCell ref="B14:C14"/>
    <mergeCell ref="AI5:AJ5"/>
    <mergeCell ref="AK5:AR5"/>
    <mergeCell ref="AI8:AJ8"/>
    <mergeCell ref="AK8:AR8"/>
    <mergeCell ref="AI11:AJ11"/>
    <mergeCell ref="AK11:AR11"/>
    <mergeCell ref="B5:C5"/>
    <mergeCell ref="B6:C6"/>
    <mergeCell ref="B7:C7"/>
    <mergeCell ref="B8:C8"/>
    <mergeCell ref="B9:C9"/>
    <mergeCell ref="B10:C10"/>
    <mergeCell ref="AG13:AH13"/>
    <mergeCell ref="AG14:AH14"/>
    <mergeCell ref="AG11:AH11"/>
    <mergeCell ref="AG12:AH12"/>
    <mergeCell ref="AG9:AH9"/>
    <mergeCell ref="AG10:AH10"/>
    <mergeCell ref="AG7:AH7"/>
    <mergeCell ref="AG8:AH8"/>
    <mergeCell ref="AG6:AH6"/>
    <mergeCell ref="AS6:AT6"/>
    <mergeCell ref="AU6:AV6"/>
    <mergeCell ref="D5:E5"/>
    <mergeCell ref="F5:M5"/>
    <mergeCell ref="N5:O5"/>
    <mergeCell ref="P5:Q5"/>
    <mergeCell ref="R5:S5"/>
    <mergeCell ref="AG5:AH5"/>
    <mergeCell ref="D6:E6"/>
    <mergeCell ref="U5:V5"/>
    <mergeCell ref="AA5:AB5"/>
    <mergeCell ref="AC5:AE5"/>
    <mergeCell ref="U6:V6"/>
    <mergeCell ref="W6:X6"/>
    <mergeCell ref="Y6:Z6"/>
    <mergeCell ref="AA6:AB6"/>
    <mergeCell ref="AC6:AE6"/>
    <mergeCell ref="W5:X5"/>
    <mergeCell ref="Y5:Z5"/>
    <mergeCell ref="D7:E7"/>
    <mergeCell ref="D8:E8"/>
    <mergeCell ref="D9:E9"/>
    <mergeCell ref="D10:E10"/>
    <mergeCell ref="D11:E11"/>
    <mergeCell ref="D12:E12"/>
    <mergeCell ref="D13:E13"/>
    <mergeCell ref="D14:E14"/>
    <mergeCell ref="R11:S11"/>
    <mergeCell ref="N12:O12"/>
    <mergeCell ref="P12:Q12"/>
    <mergeCell ref="R12:S12"/>
    <mergeCell ref="N13:O13"/>
    <mergeCell ref="P13:Q13"/>
    <mergeCell ref="R13:S13"/>
    <mergeCell ref="R8:S8"/>
    <mergeCell ref="N9:O9"/>
    <mergeCell ref="P9:Q9"/>
    <mergeCell ref="R9:S9"/>
    <mergeCell ref="N10:O10"/>
    <mergeCell ref="P10:Q10"/>
    <mergeCell ref="R10:S10"/>
    <mergeCell ref="F11:M11"/>
    <mergeCell ref="R7:S7"/>
    <mergeCell ref="P7:Q7"/>
    <mergeCell ref="N7:O7"/>
    <mergeCell ref="F6:M6"/>
    <mergeCell ref="N6:O6"/>
    <mergeCell ref="P6:Q6"/>
    <mergeCell ref="R6:S6"/>
    <mergeCell ref="L17:M17"/>
    <mergeCell ref="L19:M19"/>
    <mergeCell ref="F12:M12"/>
    <mergeCell ref="F13:M13"/>
    <mergeCell ref="F14:M14"/>
    <mergeCell ref="N8:O8"/>
    <mergeCell ref="P8:Q8"/>
    <mergeCell ref="N11:O11"/>
    <mergeCell ref="P11:Q11"/>
    <mergeCell ref="N14:O14"/>
    <mergeCell ref="P14:Q14"/>
    <mergeCell ref="R14:S14"/>
    <mergeCell ref="AF1:AY4"/>
    <mergeCell ref="F7:M7"/>
    <mergeCell ref="F8:M8"/>
    <mergeCell ref="F9:M9"/>
    <mergeCell ref="F10:M10"/>
    <mergeCell ref="U37:V37"/>
    <mergeCell ref="W37:X37"/>
    <mergeCell ref="Y37:Z37"/>
    <mergeCell ref="AA37:AB37"/>
    <mergeCell ref="AC37:AE37"/>
    <mergeCell ref="A1:T4"/>
    <mergeCell ref="U35:V35"/>
    <mergeCell ref="W35:X35"/>
    <mergeCell ref="Y35:Z35"/>
    <mergeCell ref="AA35:AB35"/>
    <mergeCell ref="AC35:AE35"/>
    <mergeCell ref="U36:V36"/>
    <mergeCell ref="W36:X36"/>
    <mergeCell ref="Y36:Z36"/>
    <mergeCell ref="AA36:AB36"/>
    <mergeCell ref="AC36:AE36"/>
    <mergeCell ref="U33:V33"/>
    <mergeCell ref="W33:X33"/>
    <mergeCell ref="Y33:Z33"/>
    <mergeCell ref="AA33:AB33"/>
    <mergeCell ref="AC33:AE33"/>
    <mergeCell ref="U34:V34"/>
    <mergeCell ref="W34:X34"/>
    <mergeCell ref="Y34:Z34"/>
    <mergeCell ref="AA34:AB34"/>
    <mergeCell ref="AC34:AE34"/>
    <mergeCell ref="U31:V31"/>
    <mergeCell ref="W31:X31"/>
    <mergeCell ref="Y31:Z31"/>
    <mergeCell ref="AA31:AB31"/>
    <mergeCell ref="AC31:AE31"/>
    <mergeCell ref="U32:V32"/>
    <mergeCell ref="W32:X32"/>
    <mergeCell ref="Y32:Z32"/>
    <mergeCell ref="AA32:AB32"/>
    <mergeCell ref="AC32:AE32"/>
    <mergeCell ref="U29:V29"/>
    <mergeCell ref="W29:X29"/>
    <mergeCell ref="Y29:Z29"/>
    <mergeCell ref="AA29:AB29"/>
    <mergeCell ref="AC29:AE29"/>
    <mergeCell ref="U30:V30"/>
    <mergeCell ref="W30:X30"/>
    <mergeCell ref="Y30:Z30"/>
    <mergeCell ref="AA30:AB30"/>
    <mergeCell ref="AC30:AE30"/>
    <mergeCell ref="U27:V27"/>
    <mergeCell ref="W27:X27"/>
    <mergeCell ref="Y27:Z27"/>
    <mergeCell ref="AA27:AB27"/>
    <mergeCell ref="AC27:AE27"/>
    <mergeCell ref="U28:V28"/>
    <mergeCell ref="W28:X28"/>
    <mergeCell ref="Y28:Z28"/>
    <mergeCell ref="AA28:AB28"/>
    <mergeCell ref="AC28:AE28"/>
    <mergeCell ref="U25:V25"/>
    <mergeCell ref="W25:X25"/>
    <mergeCell ref="Y25:Z25"/>
    <mergeCell ref="AA25:AB25"/>
    <mergeCell ref="AC25:AE25"/>
    <mergeCell ref="U26:V26"/>
    <mergeCell ref="W26:X26"/>
    <mergeCell ref="Y26:Z26"/>
    <mergeCell ref="AA26:AB26"/>
    <mergeCell ref="AC26:AE26"/>
    <mergeCell ref="U23:V23"/>
    <mergeCell ref="W23:X23"/>
    <mergeCell ref="Y23:Z23"/>
    <mergeCell ref="AA23:AB23"/>
    <mergeCell ref="AC23:AE23"/>
    <mergeCell ref="U24:V24"/>
    <mergeCell ref="W24:X24"/>
    <mergeCell ref="Y24:Z24"/>
    <mergeCell ref="AA24:AB24"/>
    <mergeCell ref="AC24:AE24"/>
    <mergeCell ref="U21:V21"/>
    <mergeCell ref="W21:X21"/>
    <mergeCell ref="Y21:Z21"/>
    <mergeCell ref="AA21:AB21"/>
    <mergeCell ref="AC21:AE21"/>
    <mergeCell ref="U22:V22"/>
    <mergeCell ref="W22:X22"/>
    <mergeCell ref="Y22:Z22"/>
    <mergeCell ref="AA22:AB22"/>
    <mergeCell ref="AC22:AE22"/>
    <mergeCell ref="U19:V19"/>
    <mergeCell ref="W19:X19"/>
    <mergeCell ref="Y19:Z19"/>
    <mergeCell ref="AA19:AB19"/>
    <mergeCell ref="AC19:AE19"/>
    <mergeCell ref="U20:V20"/>
    <mergeCell ref="W20:X20"/>
    <mergeCell ref="Y20:Z20"/>
    <mergeCell ref="AA20:AB20"/>
    <mergeCell ref="AC20:AE20"/>
    <mergeCell ref="U17:V17"/>
    <mergeCell ref="W17:X17"/>
    <mergeCell ref="Y17:Z17"/>
    <mergeCell ref="AA17:AB17"/>
    <mergeCell ref="AC17:AE17"/>
    <mergeCell ref="U18:V18"/>
    <mergeCell ref="W18:X18"/>
    <mergeCell ref="Y18:Z18"/>
    <mergeCell ref="AA18:AB18"/>
    <mergeCell ref="AC18:AE18"/>
    <mergeCell ref="U15:V15"/>
    <mergeCell ref="W15:X15"/>
    <mergeCell ref="Y15:Z15"/>
    <mergeCell ref="AA15:AB15"/>
    <mergeCell ref="AC15:AE15"/>
    <mergeCell ref="U16:V16"/>
    <mergeCell ref="W16:X16"/>
    <mergeCell ref="Y16:Z16"/>
    <mergeCell ref="AA16:AB16"/>
    <mergeCell ref="AC16:AE16"/>
    <mergeCell ref="U13:V13"/>
    <mergeCell ref="W13:X13"/>
    <mergeCell ref="Y13:Z13"/>
    <mergeCell ref="AA13:AB13"/>
    <mergeCell ref="AC13:AE13"/>
    <mergeCell ref="U14:V14"/>
    <mergeCell ref="W14:X14"/>
    <mergeCell ref="Y14:Z14"/>
    <mergeCell ref="AA14:AB14"/>
    <mergeCell ref="AC14:AE14"/>
    <mergeCell ref="U11:V11"/>
    <mergeCell ref="W11:X11"/>
    <mergeCell ref="Y11:Z11"/>
    <mergeCell ref="AA11:AB11"/>
    <mergeCell ref="AC11:AE11"/>
    <mergeCell ref="U12:V12"/>
    <mergeCell ref="W12:X12"/>
    <mergeCell ref="Y12:Z12"/>
    <mergeCell ref="AA12:AB12"/>
    <mergeCell ref="AC12:AE12"/>
    <mergeCell ref="U9:V9"/>
    <mergeCell ref="W9:X9"/>
    <mergeCell ref="Y9:Z9"/>
    <mergeCell ref="AA9:AB9"/>
    <mergeCell ref="AC9:AE9"/>
    <mergeCell ref="U10:V10"/>
    <mergeCell ref="W10:X10"/>
    <mergeCell ref="Y10:Z10"/>
    <mergeCell ref="AA10:AB10"/>
    <mergeCell ref="AC10:AE10"/>
    <mergeCell ref="U3:AE3"/>
    <mergeCell ref="U7:V7"/>
    <mergeCell ref="W7:X7"/>
    <mergeCell ref="Y7:Z7"/>
    <mergeCell ref="AA7:AB7"/>
    <mergeCell ref="AC7:AE7"/>
    <mergeCell ref="U8:V8"/>
    <mergeCell ref="W8:X8"/>
    <mergeCell ref="Y8:Z8"/>
    <mergeCell ref="AA8:AB8"/>
    <mergeCell ref="AC8:AE8"/>
  </mergeCells>
  <dataValidations count="2">
    <dataValidation type="list" allowBlank="1" showInputMessage="1" showErrorMessage="1" sqref="AF1:AY4 A1:T4">
      <formula1>EQUIPE</formula1>
    </dataValidation>
    <dataValidation type="custom" allowBlank="1" showInputMessage="1" showErrorMessage="1" sqref="W6:X37">
      <formula1>OR($B$6=W6,$AG$6=W6)</formula1>
    </dataValidation>
  </dataValidations>
  <pageMargins left="0" right="0" top="0" bottom="0" header="0.31496062992125984" footer="0.31496062992125984"/>
  <pageSetup paperSize="11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82</vt:i4>
      </vt:variant>
      <vt:variant>
        <vt:lpstr>Plages nommées</vt:lpstr>
      </vt:variant>
      <vt:variant>
        <vt:i4>2</vt:i4>
      </vt:variant>
    </vt:vector>
  </HeadingPairs>
  <TitlesOfParts>
    <vt:vector size="84" baseType="lpstr">
      <vt:lpstr>Les joueurs de la ligue</vt:lpstr>
      <vt:lpstr>CLASSEMENT</vt:lpstr>
      <vt:lpstr>TEAMS STATS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bdd</vt:lpstr>
      <vt:lpstr>EQUIPE</vt:lpstr>
    </vt:vector>
  </TitlesOfParts>
  <Company>IBM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KI-LCE0478-SI</dc:creator>
  <cp:lastModifiedBy>tulipe</cp:lastModifiedBy>
  <cp:lastPrinted>2014-07-17T06:22:06Z</cp:lastPrinted>
  <dcterms:created xsi:type="dcterms:W3CDTF">2014-07-16T06:36:22Z</dcterms:created>
  <dcterms:modified xsi:type="dcterms:W3CDTF">2014-07-17T17:38:07Z</dcterms:modified>
</cp:coreProperties>
</file>