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350" windowHeight="4640"/>
  </bookViews>
  <sheets>
    <sheet name="SORTIE DE STOCK" sheetId="2" r:id="rId1"/>
    <sheet name="LISTE DES ARTICLES" sheetId="1" r:id="rId2"/>
    <sheet name="10094" sheetId="5" r:id="rId3"/>
  </sheets>
  <definedNames>
    <definedName name="code">OFFSET(dates,,1,)</definedName>
    <definedName name="dates">OFFSET('SORTIE DE STOCK'!$B$6,,,COUNT('SORTIE DE STOCK'!$B:$B))</definedName>
    <definedName name="quté">OFFSET(dates,,4,)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5"/>
  <c r="C7"/>
  <c r="B8"/>
  <c r="C8"/>
  <c r="B9"/>
  <c r="C9"/>
  <c r="B10"/>
  <c r="C10"/>
  <c r="B11"/>
  <c r="C11"/>
  <c r="B12"/>
  <c r="C12"/>
  <c r="B13"/>
  <c r="C13"/>
  <c r="B14"/>
  <c r="C14"/>
  <c r="B15"/>
  <c r="C15"/>
  <c r="B16"/>
  <c r="C16"/>
  <c r="B17"/>
  <c r="C17"/>
  <c r="C6"/>
  <c r="B6"/>
  <c r="A1" l="1"/>
  <c r="E7" i="2"/>
  <c r="G7" s="1"/>
  <c r="E6"/>
  <c r="G6" s="1"/>
  <c r="D6"/>
  <c r="D7"/>
  <c r="G4" l="1"/>
</calcChain>
</file>

<file path=xl/sharedStrings.xml><?xml version="1.0" encoding="utf-8"?>
<sst xmlns="http://schemas.openxmlformats.org/spreadsheetml/2006/main" count="23" uniqueCount="20">
  <si>
    <t>BAGUE ARGENT 001</t>
  </si>
  <si>
    <t>BAGUE ARGENT 002</t>
  </si>
  <si>
    <t>BAGUE ARGENT 003</t>
  </si>
  <si>
    <t>BAGUE ARGENT 004</t>
  </si>
  <si>
    <t>BAGUE ARGENT 005</t>
  </si>
  <si>
    <t>BAGUE ARGENT 006</t>
  </si>
  <si>
    <t>BAGUE ARGENT 007</t>
  </si>
  <si>
    <t>BAGUE ARGENT 008</t>
  </si>
  <si>
    <t>CODE ARTICLE</t>
  </si>
  <si>
    <t>DESIGNATION</t>
  </si>
  <si>
    <t>PDV</t>
  </si>
  <si>
    <t>LISTE DES ARTICLES</t>
  </si>
  <si>
    <t>SORTIE DE STOSK</t>
  </si>
  <si>
    <t>DATE DU JOUR</t>
  </si>
  <si>
    <t>QUANTITE SORTIE</t>
  </si>
  <si>
    <t>CA</t>
  </si>
  <si>
    <t>Total</t>
  </si>
  <si>
    <t>DATE</t>
  </si>
  <si>
    <t>N° ARTICLE</t>
  </si>
  <si>
    <t>QTE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</si>
</sst>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.0\ _€_-;\-* #,##0.0\ _€_-;_-* &quot;-&quot;??\ _€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theme="1"/>
      </left>
      <right/>
      <top style="double">
        <color theme="1"/>
      </top>
      <bottom style="thin">
        <color theme="1"/>
      </bottom>
      <diagonal/>
    </border>
    <border>
      <left/>
      <right/>
      <top style="double">
        <color theme="1"/>
      </top>
      <bottom style="thin">
        <color theme="1"/>
      </bottom>
      <diagonal/>
    </border>
    <border>
      <left/>
      <right style="thin">
        <color theme="1"/>
      </right>
      <top style="double">
        <color theme="1"/>
      </top>
      <bottom style="thin">
        <color theme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3" fontId="0" fillId="0" borderId="0" xfId="1" applyFont="1" applyAlignment="1">
      <alignment horizontal="center"/>
    </xf>
    <xf numFmtId="0" fontId="2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1" applyNumberFormat="1" applyFont="1" applyAlignment="1">
      <alignment horizontal="center"/>
    </xf>
    <xf numFmtId="0" fontId="0" fillId="0" borderId="0" xfId="0" applyAlignment="1">
      <alignment horizontal="right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applyNumberFormat="1" applyFont="1" applyBorder="1" applyAlignment="1">
      <alignment horizontal="center"/>
    </xf>
    <xf numFmtId="43" fontId="3" fillId="0" borderId="3" xfId="0" applyNumberFormat="1" applyFont="1" applyBorder="1" applyAlignment="1">
      <alignment horizontal="center"/>
    </xf>
  </cellXfs>
  <cellStyles count="2">
    <cellStyle name="Milliers" xfId="1" builtinId="3"/>
    <cellStyle name="Normal" xfId="0" builtinId="0"/>
  </cellStyles>
  <dxfs count="19"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numFmt numFmtId="164" formatCode="_-* #,##0.0\ _€_-;\-* #,##0.0\ _€_-;_-* &quot;-&quot;??\ _€_-;_-@_-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209550</xdr:colOff>
      <xdr:row>7</xdr:row>
      <xdr:rowOff>85724</xdr:rowOff>
    </xdr:from>
    <xdr:to>
      <xdr:col>9</xdr:col>
      <xdr:colOff>504825</xdr:colOff>
      <xdr:row>16</xdr:row>
      <xdr:rowOff>38100</xdr:rowOff>
    </xdr:to>
    <xdr:sp macro="" textlink="">
      <xdr:nvSpPr>
        <xdr:cNvPr id="2" name="Légende encadrée 1 1"/>
        <xdr:cNvSpPr/>
      </xdr:nvSpPr>
      <xdr:spPr>
        <a:xfrm>
          <a:off x="4238625" y="2162174"/>
          <a:ext cx="4105275" cy="1666876"/>
        </a:xfrm>
        <a:prstGeom prst="borderCallout1">
          <a:avLst>
            <a:gd name="adj1" fmla="val 49036"/>
            <a:gd name="adj2" fmla="val 716"/>
            <a:gd name="adj3" fmla="val -4953"/>
            <a:gd name="adj4" fmla="val -6362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cherche</a:t>
          </a:r>
          <a:r>
            <a:rPr lang="fr-FR" sz="1100" baseline="0"/>
            <a:t> une formule qui me marquerait automatiquement la date de sortie de stock en fonction de ma feuille "SORTIE DE STOCK".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Exemple :</a:t>
          </a:r>
        </a:p>
        <a:p>
          <a:pPr algn="l"/>
          <a:r>
            <a:rPr lang="fr-FR" sz="1100" baseline="0"/>
            <a:t>Si je vend l'article 10094 le 06/11/2015, je le saisi dans ma sortie de stock et je voudrai qu'il s'inscrive automatique la date de sortie sur cette feuille (en évitant une VBA).</a:t>
          </a:r>
        </a:p>
        <a:p>
          <a:pPr algn="l"/>
          <a:endParaRPr lang="fr-FR" sz="1100" baseline="0"/>
        </a:p>
        <a:p>
          <a:pPr algn="l"/>
          <a:r>
            <a:rPr lang="fr-FR" sz="1100"/>
            <a:t>Merci beaucoup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13" displayName="Tableau13" ref="B5:G17" totalsRowCount="1" headerRowDxfId="18" totalsRowDxfId="4">
  <autoFilter ref="B5:G16"/>
  <tableColumns count="6">
    <tableColumn id="4" name="DATE DU JOUR" dataDxfId="17" totalsRowDxfId="3"/>
    <tableColumn id="1" name="CODE ARTICLE" dataDxfId="16" totalsRowDxfId="2"/>
    <tableColumn id="2" name="DESIGNATION" dataDxfId="15" totalsRowDxfId="1">
      <calculatedColumnFormula>VLOOKUP(Tableau13[[#This Row],[CODE ARTICLE]],Tableau1[],2,0)</calculatedColumnFormula>
    </tableColumn>
    <tableColumn id="3" name="PDV" dataDxfId="14" totalsRowDxfId="0" dataCellStyle="Milliers">
      <calculatedColumnFormula>VLOOKUP(Tableau13[[#This Row],[CODE ARTICLE]],Tableau1[],3,0)</calculatedColumnFormula>
    </tableColumn>
    <tableColumn id="5" name="QUANTITE SORTIE" dataDxfId="13" dataCellStyle="Milliers"/>
    <tableColumn id="6" name="CA" dataDxfId="12" dataCellStyle="Milliers">
      <calculatedColumnFormula>Tableau13[[#This Row],[PDV]]*Tableau13[[#This Row],[QUANTITE SORTIE]]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5:D13" totalsRowShown="0" headerRowDxfId="11">
  <autoFilter ref="B5:D13"/>
  <tableColumns count="3">
    <tableColumn id="1" name="CODE ARTICLE" dataDxfId="10"/>
    <tableColumn id="2" name="DESIGNATION" dataDxfId="9"/>
    <tableColumn id="3" name="PDV" dataDxfId="8" dataCellStyle="Milliers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4" name="Tableau145" displayName="Tableau145" ref="B5:C17" totalsRowShown="0" headerRowDxfId="7">
  <autoFilter ref="B5:C17"/>
  <tableColumns count="2">
    <tableColumn id="1" name="DATE" dataDxfId="6">
      <calculatedColumnFormula>IFERROR(INDEX(dates,SUMPRODUCT(SMALL((code=$D$3)*(ROW(code))-5,COUNTIF(code,"&lt;&gt;"&amp;$D$3)+ROW(A1)))),"")</calculatedColumnFormula>
    </tableColumn>
    <tableColumn id="3" name="QTE" dataDxfId="5" dataCellStyle="Milliers">
      <calculatedColumnFormula>IFERROR(INDEX(quté,SUMPRODUCT(SMALL((code=$D$3)*(ROW(code))-5,COUNTIF(code,"&lt;&gt;"&amp;$D$3)+ROW(B1)))),"")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6"/>
  <sheetViews>
    <sheetView tabSelected="1" workbookViewId="0">
      <selection activeCell="J8" sqref="J8"/>
    </sheetView>
  </sheetViews>
  <sheetFormatPr baseColWidth="10" defaultRowHeight="14.5"/>
  <cols>
    <col min="2" max="3" width="15.453125" style="1" customWidth="1"/>
    <col min="4" max="4" width="22.1796875" style="1" customWidth="1"/>
    <col min="5" max="5" width="11.453125" style="1"/>
    <col min="6" max="6" width="10.26953125" customWidth="1"/>
  </cols>
  <sheetData>
    <row r="1" spans="1:7" ht="61.5">
      <c r="A1" s="5" t="s">
        <v>12</v>
      </c>
    </row>
    <row r="2" spans="1:7" ht="16.5" customHeight="1"/>
    <row r="3" spans="1:7" ht="15" thickBot="1"/>
    <row r="4" spans="1:7" ht="15" thickTop="1">
      <c r="B4" s="11" t="s">
        <v>16</v>
      </c>
      <c r="C4" s="12"/>
      <c r="D4" s="12"/>
      <c r="E4" s="13"/>
      <c r="F4" s="13"/>
      <c r="G4" s="14">
        <f>SUBTOTAL(109,Tableau13[CA])</f>
        <v>318</v>
      </c>
    </row>
    <row r="5" spans="1:7" s="7" customFormat="1" ht="39.75" customHeight="1">
      <c r="B5" s="8" t="s">
        <v>13</v>
      </c>
      <c r="C5" s="8" t="s">
        <v>8</v>
      </c>
      <c r="D5" s="8" t="s">
        <v>9</v>
      </c>
      <c r="E5" s="8" t="s">
        <v>10</v>
      </c>
      <c r="F5" s="8" t="s">
        <v>14</v>
      </c>
      <c r="G5" s="8" t="s">
        <v>15</v>
      </c>
    </row>
    <row r="6" spans="1:7">
      <c r="B6" s="6">
        <v>42312</v>
      </c>
      <c r="C6" s="1">
        <v>10093</v>
      </c>
      <c r="D6" s="1" t="str">
        <f>VLOOKUP(Tableau13[[#This Row],[CODE ARTICLE]],Tableau1[],2,0)</f>
        <v>BAGUE ARGENT 001</v>
      </c>
      <c r="E6" s="4">
        <f>VLOOKUP(Tableau13[[#This Row],[CODE ARTICLE]],Tableau1[],3,0)</f>
        <v>63</v>
      </c>
      <c r="F6" s="9">
        <v>2</v>
      </c>
      <c r="G6" s="4">
        <f>Tableau13[[#This Row],[PDV]]*Tableau13[[#This Row],[QUANTITE SORTIE]]</f>
        <v>126</v>
      </c>
    </row>
    <row r="7" spans="1:7">
      <c r="B7" s="6">
        <v>42313</v>
      </c>
      <c r="C7" s="1">
        <v>10094</v>
      </c>
      <c r="D7" s="1" t="str">
        <f>VLOOKUP(Tableau13[[#This Row],[CODE ARTICLE]],Tableau1[],2,0)</f>
        <v>BAGUE ARGENT 002</v>
      </c>
      <c r="E7" s="4">
        <f>VLOOKUP(Tableau13[[#This Row],[CODE ARTICLE]],Tableau1[],3,0)</f>
        <v>64</v>
      </c>
      <c r="F7" s="9">
        <v>3</v>
      </c>
      <c r="G7" s="4">
        <f>Tableau13[[#This Row],[PDV]]*Tableau13[[#This Row],[QUANTITE SORTIE]]</f>
        <v>192</v>
      </c>
    </row>
    <row r="8" spans="1:7">
      <c r="E8" s="4"/>
      <c r="F8" s="9"/>
      <c r="G8" s="4"/>
    </row>
    <row r="9" spans="1:7">
      <c r="E9" s="4"/>
      <c r="F9" s="9"/>
      <c r="G9" s="4"/>
    </row>
    <row r="10" spans="1:7">
      <c r="E10" s="4"/>
      <c r="F10" s="9"/>
      <c r="G10" s="4"/>
    </row>
    <row r="11" spans="1:7">
      <c r="E11" s="4"/>
      <c r="F11" s="9"/>
      <c r="G11" s="4"/>
    </row>
    <row r="12" spans="1:7">
      <c r="E12" s="4"/>
      <c r="F12" s="9"/>
      <c r="G12" s="4"/>
    </row>
    <row r="13" spans="1:7">
      <c r="E13" s="4"/>
      <c r="F13" s="9"/>
      <c r="G13" s="4"/>
    </row>
    <row r="14" spans="1:7">
      <c r="E14" s="4"/>
      <c r="F14" s="9"/>
      <c r="G14" s="4"/>
    </row>
    <row r="15" spans="1:7">
      <c r="E15" s="4"/>
      <c r="F15" s="9"/>
      <c r="G15" s="4"/>
    </row>
    <row r="16" spans="1:7">
      <c r="E16" s="4"/>
      <c r="F16" s="9"/>
      <c r="G16" s="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D13"/>
  <sheetViews>
    <sheetView workbookViewId="0">
      <selection activeCell="C7" sqref="C7"/>
    </sheetView>
  </sheetViews>
  <sheetFormatPr baseColWidth="10" defaultRowHeight="14.5"/>
  <cols>
    <col min="2" max="2" width="15.453125" style="1" customWidth="1"/>
    <col min="3" max="3" width="22.1796875" style="1" customWidth="1"/>
    <col min="4" max="4" width="11.453125" style="1"/>
  </cols>
  <sheetData>
    <row r="1" spans="1:4" ht="61.5">
      <c r="A1" s="5" t="s">
        <v>11</v>
      </c>
    </row>
    <row r="2" spans="1:4" ht="16.5" customHeight="1"/>
    <row r="5" spans="1:4" s="3" customFormat="1" ht="25.5" customHeight="1">
      <c r="B5" s="2" t="s">
        <v>8</v>
      </c>
      <c r="C5" s="2" t="s">
        <v>9</v>
      </c>
      <c r="D5" s="2" t="s">
        <v>10</v>
      </c>
    </row>
    <row r="6" spans="1:4">
      <c r="B6" s="1">
        <v>10093</v>
      </c>
      <c r="C6" s="1" t="s">
        <v>0</v>
      </c>
      <c r="D6" s="4">
        <v>63</v>
      </c>
    </row>
    <row r="7" spans="1:4">
      <c r="B7" s="1">
        <v>10094</v>
      </c>
      <c r="C7" s="1" t="s">
        <v>1</v>
      </c>
      <c r="D7" s="4">
        <v>64</v>
      </c>
    </row>
    <row r="8" spans="1:4">
      <c r="B8" s="1">
        <v>10095</v>
      </c>
      <c r="C8" s="1" t="s">
        <v>2</v>
      </c>
      <c r="D8" s="4">
        <v>65</v>
      </c>
    </row>
    <row r="9" spans="1:4">
      <c r="B9" s="1">
        <v>10096</v>
      </c>
      <c r="C9" s="1" t="s">
        <v>3</v>
      </c>
      <c r="D9" s="4">
        <v>66</v>
      </c>
    </row>
    <row r="10" spans="1:4">
      <c r="B10" s="1">
        <v>10097</v>
      </c>
      <c r="C10" s="1" t="s">
        <v>4</v>
      </c>
      <c r="D10" s="4">
        <v>67</v>
      </c>
    </row>
    <row r="11" spans="1:4">
      <c r="B11" s="1">
        <v>10098</v>
      </c>
      <c r="C11" s="1" t="s">
        <v>5</v>
      </c>
      <c r="D11" s="4">
        <v>68</v>
      </c>
    </row>
    <row r="12" spans="1:4">
      <c r="B12" s="1">
        <v>10099</v>
      </c>
      <c r="C12" s="1" t="s">
        <v>6</v>
      </c>
      <c r="D12" s="4">
        <v>69</v>
      </c>
    </row>
    <row r="13" spans="1:4">
      <c r="B13" s="1">
        <v>10100</v>
      </c>
      <c r="C13" s="1" t="s">
        <v>7</v>
      </c>
      <c r="D13" s="4">
        <v>70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D17"/>
  <sheetViews>
    <sheetView workbookViewId="0">
      <selection activeCell="K2" sqref="K2"/>
    </sheetView>
  </sheetViews>
  <sheetFormatPr baseColWidth="10" defaultRowHeight="14.5"/>
  <cols>
    <col min="2" max="2" width="15.453125" style="1" customWidth="1"/>
    <col min="3" max="3" width="22.1796875" style="1" customWidth="1"/>
    <col min="4" max="4" width="11.453125" style="1"/>
  </cols>
  <sheetData>
    <row r="1" spans="1:4" ht="61.5">
      <c r="A1" s="5" t="str">
        <f>"SORTIE ARTICLE "&amp;D3</f>
        <v>SORTIE ARTICLE 10094</v>
      </c>
    </row>
    <row r="2" spans="1:4" ht="16.5" customHeight="1"/>
    <row r="3" spans="1:4">
      <c r="C3" s="10" t="s">
        <v>18</v>
      </c>
      <c r="D3" s="1">
        <v>10094</v>
      </c>
    </row>
    <row r="5" spans="1:4" s="3" customFormat="1" ht="25.5" customHeight="1">
      <c r="B5" s="2" t="s">
        <v>17</v>
      </c>
      <c r="C5" s="2" t="s">
        <v>19</v>
      </c>
    </row>
    <row r="6" spans="1:4">
      <c r="B6" s="6">
        <f ca="1">IFERROR(INDEX(dates,SUMPRODUCT(SMALL((code=$D$3)*(ROW(code))-5,COUNTIF(code,"&lt;&gt;"&amp;$D$3)+ROW(A1)))),"")</f>
        <v>42313</v>
      </c>
      <c r="C6" s="1">
        <f ca="1">IFERROR(INDEX(quté,SUMPRODUCT(SMALL((code=$D$3)*(ROW(code))-5,COUNTIF(code,"&lt;&gt;"&amp;$D$3)+ROW(B1)))),"")</f>
        <v>3</v>
      </c>
      <c r="D6"/>
    </row>
    <row r="7" spans="1:4">
      <c r="B7" s="6" t="str">
        <f ca="1">IFERROR(INDEX(dates,SUMPRODUCT(SMALL((code=$D$3)*(ROW(code))-5,COUNTIF(code,"&lt;&gt;"&amp;$D$3)+ROW(A2)))),"")</f>
        <v/>
      </c>
      <c r="C7" s="1" t="str">
        <f ca="1">IFERROR(INDEX(quté,SUMPRODUCT(SMALL((code=$D$3)*(ROW(code))-5,COUNTIF(code,"&lt;&gt;"&amp;$D$3)+ROW(B2)))),"")</f>
        <v/>
      </c>
    </row>
    <row r="8" spans="1:4">
      <c r="B8" s="6" t="str">
        <f ca="1">IFERROR(INDEX(dates,SUMPRODUCT(SMALL((code=$D$3)*(ROW(code))-5,COUNTIF(code,"&lt;&gt;"&amp;$D$3)+ROW(A3)))),"")</f>
        <v/>
      </c>
      <c r="C8" s="1" t="str">
        <f ca="1">IFERROR(INDEX(quté,SUMPRODUCT(SMALL((code=$D$3)*(ROW(code))-5,COUNTIF(code,"&lt;&gt;"&amp;$D$3)+ROW(B3)))),"")</f>
        <v/>
      </c>
    </row>
    <row r="9" spans="1:4">
      <c r="B9" s="6" t="str">
        <f ca="1">IFERROR(INDEX(dates,SUMPRODUCT(SMALL((code=$D$3)*(ROW(code))-5,COUNTIF(code,"&lt;&gt;"&amp;$D$3)+ROW(A4)))),"")</f>
        <v/>
      </c>
      <c r="C9" s="1" t="str">
        <f ca="1">IFERROR(INDEX(quté,SUMPRODUCT(SMALL((code=$D$3)*(ROW(code))-5,COUNTIF(code,"&lt;&gt;"&amp;$D$3)+ROW(B4)))),"")</f>
        <v/>
      </c>
    </row>
    <row r="10" spans="1:4">
      <c r="B10" s="6" t="str">
        <f ca="1">IFERROR(INDEX(dates,SUMPRODUCT(SMALL((code=$D$3)*(ROW(code))-5,COUNTIF(code,"&lt;&gt;"&amp;$D$3)+ROW(A5)))),"")</f>
        <v/>
      </c>
      <c r="C10" s="1" t="str">
        <f ca="1">IFERROR(INDEX(quté,SUMPRODUCT(SMALL((code=$D$3)*(ROW(code))-5,COUNTIF(code,"&lt;&gt;"&amp;$D$3)+ROW(B5)))),"")</f>
        <v/>
      </c>
    </row>
    <row r="11" spans="1:4">
      <c r="B11" s="6" t="str">
        <f ca="1">IFERROR(INDEX(dates,SUMPRODUCT(SMALL((code=$D$3)*(ROW(code))-5,COUNTIF(code,"&lt;&gt;"&amp;$D$3)+ROW(A6)))),"")</f>
        <v/>
      </c>
      <c r="C11" s="1" t="str">
        <f ca="1">IFERROR(INDEX(quté,SUMPRODUCT(SMALL((code=$D$3)*(ROW(code))-5,COUNTIF(code,"&lt;&gt;"&amp;$D$3)+ROW(B6)))),"")</f>
        <v/>
      </c>
    </row>
    <row r="12" spans="1:4">
      <c r="B12" s="6" t="str">
        <f ca="1">IFERROR(INDEX(dates,SUMPRODUCT(SMALL((code=$D$3)*(ROW(code))-5,COUNTIF(code,"&lt;&gt;"&amp;$D$3)+ROW(A7)))),"")</f>
        <v/>
      </c>
      <c r="C12" s="1" t="str">
        <f ca="1">IFERROR(INDEX(quté,SUMPRODUCT(SMALL((code=$D$3)*(ROW(code))-5,COUNTIF(code,"&lt;&gt;"&amp;$D$3)+ROW(B7)))),"")</f>
        <v/>
      </c>
    </row>
    <row r="13" spans="1:4">
      <c r="B13" s="6" t="str">
        <f ca="1">IFERROR(INDEX(dates,SUMPRODUCT(SMALL((code=$D$3)*(ROW(code))-5,COUNTIF(code,"&lt;&gt;"&amp;$D$3)+ROW(A8)))),"")</f>
        <v/>
      </c>
      <c r="C13" s="1" t="str">
        <f ca="1">IFERROR(INDEX(quté,SUMPRODUCT(SMALL((code=$D$3)*(ROW(code))-5,COUNTIF(code,"&lt;&gt;"&amp;$D$3)+ROW(B8)))),"")</f>
        <v/>
      </c>
    </row>
    <row r="14" spans="1:4">
      <c r="B14" s="6" t="str">
        <f ca="1">IFERROR(INDEX(dates,SUMPRODUCT(SMALL((code=$D$3)*(ROW(code))-5,COUNTIF(code,"&lt;&gt;"&amp;$D$3)+ROW(A9)))),"")</f>
        <v/>
      </c>
      <c r="C14" s="1" t="str">
        <f ca="1">IFERROR(INDEX(quté,SUMPRODUCT(SMALL((code=$D$3)*(ROW(code))-5,COUNTIF(code,"&lt;&gt;"&amp;$D$3)+ROW(B9)))),"")</f>
        <v/>
      </c>
    </row>
    <row r="15" spans="1:4">
      <c r="B15" s="6" t="str">
        <f ca="1">IFERROR(INDEX(dates,SUMPRODUCT(SMALL((code=$D$3)*(ROW(code))-5,COUNTIF(code,"&lt;&gt;"&amp;$D$3)+ROW(A10)))),"")</f>
        <v/>
      </c>
      <c r="C15" s="1" t="str">
        <f ca="1">IFERROR(INDEX(quté,SUMPRODUCT(SMALL((code=$D$3)*(ROW(code))-5,COUNTIF(code,"&lt;&gt;"&amp;$D$3)+ROW(B10)))),"")</f>
        <v/>
      </c>
    </row>
    <row r="16" spans="1:4">
      <c r="B16" s="6" t="str">
        <f ca="1">IFERROR(INDEX(dates,SUMPRODUCT(SMALL((code=$D$3)*(ROW(code))-5,COUNTIF(code,"&lt;&gt;"&amp;$D$3)+ROW(A11)))),"")</f>
        <v/>
      </c>
      <c r="C16" s="1" t="str">
        <f ca="1">IFERROR(INDEX(quté,SUMPRODUCT(SMALL((code=$D$3)*(ROW(code))-5,COUNTIF(code,"&lt;&gt;"&amp;$D$3)+ROW(B11)))),"")</f>
        <v/>
      </c>
    </row>
    <row r="17" spans="2:3">
      <c r="B17" s="6" t="str">
        <f ca="1">IFERROR(INDEX(dates,SUMPRODUCT(SMALL((code=$D$3)*(ROW(code))-5,COUNTIF(code,"&lt;&gt;"&amp;$D$3)+ROW(A12)))),"")</f>
        <v/>
      </c>
      <c r="C17" s="1" t="str">
        <f ca="1">IFERROR(INDEX(quté,SUMPRODUCT(SMALL((code=$D$3)*(ROW(code))-5,COUNTIF(code,"&lt;&gt;"&amp;$D$3)+ROW(B12)))),"")</f>
        <v/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SORTIE DE STOCK</vt:lpstr>
      <vt:lpstr>LISTE DES ARTICLES</vt:lpstr>
      <vt:lpstr>10094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Aidat</dc:creator>
  <cp:lastModifiedBy>tulipe</cp:lastModifiedBy>
  <dcterms:created xsi:type="dcterms:W3CDTF">2015-11-04T14:52:55Z</dcterms:created>
  <dcterms:modified xsi:type="dcterms:W3CDTF">2015-11-04T22:11:28Z</dcterms:modified>
</cp:coreProperties>
</file>