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14424C89-6083-48E9-8F36-32793A1C687A}" xr6:coauthVersionLast="47" xr6:coauthVersionMax="47" xr10:uidLastSave="{00000000-0000-0000-0000-000000000000}"/>
  <bookViews>
    <workbookView xWindow="-120" yWindow="-120" windowWidth="29040" windowHeight="15720" activeTab="2" xr2:uid="{C25DBF1F-2C7B-4548-B2FE-262540DD205D}"/>
  </bookViews>
  <sheets>
    <sheet name="règlement" sheetId="5" r:id="rId1"/>
    <sheet name="Inscription" sheetId="3" r:id="rId2"/>
    <sheet name="Poules" sheetId="2" r:id="rId3"/>
    <sheet name="tableau final 20 équipes" sheetId="7" r:id="rId4"/>
    <sheet name="Budget" sheetId="6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2" l="1" a="1"/>
  <c r="B34" i="2" s="1"/>
  <c r="B35" i="2" a="1"/>
  <c r="B35" i="2"/>
  <c r="B36" i="2" a="1"/>
  <c r="B36" i="2" s="1"/>
  <c r="B37" i="2" a="1"/>
  <c r="B37" i="2"/>
  <c r="B33" i="2" a="1"/>
  <c r="B33" i="2"/>
  <c r="G33" i="2"/>
  <c r="G34" i="2"/>
  <c r="G35" i="2"/>
  <c r="G36" i="2"/>
  <c r="G37" i="2"/>
  <c r="C34" i="2" a="1"/>
  <c r="C34" i="2"/>
  <c r="C35" i="2" a="1"/>
  <c r="C35" i="2"/>
  <c r="C36" i="2" a="1"/>
  <c r="C36" i="2"/>
  <c r="C37" i="2" a="1"/>
  <c r="C37" i="2"/>
  <c r="C33" i="2" a="1"/>
  <c r="C33" i="2"/>
  <c r="AB19" i="2"/>
  <c r="AH23" i="2"/>
  <c r="AB23" i="2" s="1"/>
  <c r="AH21" i="2"/>
  <c r="AB21" i="2" s="1"/>
  <c r="AH19" i="2"/>
  <c r="AH17" i="2"/>
  <c r="AB17" i="2" s="1"/>
  <c r="Y23" i="2"/>
  <c r="Y21" i="2"/>
  <c r="S21" i="2" s="1"/>
  <c r="Y19" i="2"/>
  <c r="Y17" i="2"/>
  <c r="P23" i="2"/>
  <c r="P21" i="2"/>
  <c r="P19" i="2"/>
  <c r="J19" i="2" s="1"/>
  <c r="P17" i="2"/>
  <c r="H25" i="2"/>
  <c r="H23" i="2"/>
  <c r="H21" i="2"/>
  <c r="H19" i="2"/>
  <c r="H17" i="2"/>
  <c r="S19" i="2" l="1"/>
  <c r="S17" i="2"/>
  <c r="S23" i="2"/>
  <c r="J17" i="2"/>
  <c r="J21" i="2"/>
  <c r="J23" i="2"/>
  <c r="A19" i="2"/>
  <c r="A17" i="2"/>
  <c r="A25" i="2"/>
  <c r="A23" i="2"/>
  <c r="A2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<sst xmlns="http://schemas.openxmlformats.org/spreadsheetml/2006/main" count="506" uniqueCount="393">
  <si>
    <t>Reglement Général</t>
  </si>
  <si>
    <t>Tournoi de padel Rexel Pôle gironde avec classement intégral ouvert à toutes et tous</t>
  </si>
  <si>
    <t>Le tournoi se déroulera du 1er juin 2025 au 19 décembre 2026</t>
  </si>
  <si>
    <t>Les poules se dérouleront du 1er juin 2025 au 30 septembre 2025</t>
  </si>
  <si>
    <t>Le tableau final se déroulera du 1er octobre 2025 au 19 décembre 2025</t>
  </si>
  <si>
    <t>Aux équipes de s'organiser pour jouer les rencontres dans les délais convenus ci-dessus</t>
  </si>
  <si>
    <t>Pour les poules à la date 30 septembre 2025 minuit seront considérés comme perdus les matchs non joués</t>
  </si>
  <si>
    <t>Les matchs du tableau final devront se jouer de façon fluides et le plus rapidement possible pour ne pas perturber les matchs suivants</t>
  </si>
  <si>
    <t>L'organisateur du tournoi se reserve le droit de déclarer une équipe perdante si celle-ci ne se rend pas disponible pour jouer</t>
  </si>
  <si>
    <t>A</t>
  </si>
  <si>
    <t>* La location du terrain est à la charge de Rexel… la location des raquettes est prise en charge si besoin. Un pot de l'amitié est aussi pris en charge à la fin de chaque match.</t>
  </si>
  <si>
    <t>B</t>
  </si>
  <si>
    <t>* Les matchs se joueront à Squashbad 33 (Bordeaux Nord, Bruges, Mérignac, Gradignan)</t>
  </si>
  <si>
    <t>* Distribution des points pour les matchs de poule,  la victoire = 3 points, la défaite = 1 points</t>
  </si>
  <si>
    <t>En cas d'égalité à la fin des matchs de poule :</t>
  </si>
  <si>
    <t>La confrontation directe fera foi favorisant le vainqueur des ex aequos</t>
  </si>
  <si>
    <t>Si cela ne suffit pas l'équipe qui aura encaissé le moins de jeux sera favorisée</t>
  </si>
  <si>
    <t>Si cela ne suffit toujours pas : tirage au sort</t>
  </si>
  <si>
    <t>* 15 minutes d'échauffement</t>
  </si>
  <si>
    <t>* 1h15 de match en 2 sets gagnants de 6 jeux avec 2 jeux d'écarts</t>
  </si>
  <si>
    <t xml:space="preserve">* en cas d'égalité de jeux (6-6) sur le 1er ou 2ème set  un jeu décisif est joué </t>
  </si>
  <si>
    <t>* la première équipe qui arrive à 7 points avec 2 points d'écarts gagne le set (on continue après 7 points si les 2 points d'écarts ne sont pas marqués</t>
  </si>
  <si>
    <t>* en cas d'égalité 6 jeux - 6 jeux  sur le set décisif(1 set partout)  on jouera un super jeu décisif en 10 points avec également 2 points d'écarts</t>
  </si>
  <si>
    <t>* Tirage au sort pour coté du terrain et service = le gagnant choisit soit le terrain ou soit le service</t>
  </si>
  <si>
    <t>* Changement de coté à chaque set</t>
  </si>
  <si>
    <t>* Les points se comptent comme au tennis</t>
  </si>
  <si>
    <t>* à 40 égalité la règle du point décisif est appliqué (voir point B3)</t>
  </si>
  <si>
    <t>C</t>
  </si>
  <si>
    <t>* 20 équipes de 2 joueurs</t>
  </si>
  <si>
    <t>Chaque équipe désignera un capitaine</t>
  </si>
  <si>
    <t>D</t>
  </si>
  <si>
    <t>* 4 poules de 5 équipes avec classement intégral :</t>
  </si>
  <si>
    <t>le 1er de chaque poule est qualifié d'office pour les 1/4 de finale</t>
  </si>
  <si>
    <t>le 4ème et 5ème de chaque poule ne jouera pas la place de barrage et débutera le tableau pour les places 13 à 20</t>
  </si>
  <si>
    <t>les 2ème et 3ème joueront une place de barrage</t>
  </si>
  <si>
    <t>E</t>
  </si>
  <si>
    <t>* Les équipes inscrites pourront choisir leur numéro d'équipe au fur et à mesure des inscriptions ( numéro 1 à 20)</t>
  </si>
  <si>
    <t>F</t>
  </si>
  <si>
    <t>Constitution des poules</t>
  </si>
  <si>
    <t>Un tirage au sort sera fait pour la constitution des poules de la manière suivante :</t>
  </si>
  <si>
    <t xml:space="preserve">20 numéros d'équipes dans 1 même contenant </t>
  </si>
  <si>
    <t>Tirage au sort 1 par 1 des numéros et adressage des poules de la manière suivante :</t>
  </si>
  <si>
    <t>tirage 1 = équipe 1 poule 1</t>
  </si>
  <si>
    <t>tirage 2 = équipe 1 poule 2</t>
  </si>
  <si>
    <t>…</t>
  </si>
  <si>
    <t>tirage 20 = équipe 5 poule 4</t>
  </si>
  <si>
    <t>G</t>
  </si>
  <si>
    <t>Constitution tableau final</t>
  </si>
  <si>
    <t>Le tableau final est déjà en place et ce tableau est la résultante du classement des poules</t>
  </si>
  <si>
    <t>N°</t>
  </si>
  <si>
    <t>NOM EQUIPE</t>
  </si>
  <si>
    <t xml:space="preserve">Nom </t>
  </si>
  <si>
    <t>Prénom</t>
  </si>
  <si>
    <t>telephone</t>
  </si>
  <si>
    <t>mail pro</t>
  </si>
  <si>
    <t>capitaine</t>
  </si>
  <si>
    <t>LES MARINS MANCHOTS</t>
  </si>
  <si>
    <t>BOSVY</t>
  </si>
  <si>
    <t>Guillaume</t>
  </si>
  <si>
    <t>07 88 44 54 99</t>
  </si>
  <si>
    <t>guillaume.bosvy@rexel.fr</t>
  </si>
  <si>
    <t>X</t>
  </si>
  <si>
    <t>VISINI</t>
  </si>
  <si>
    <t>Alain</t>
  </si>
  <si>
    <t>06 60 90 25 83</t>
  </si>
  <si>
    <t>alain.visini@rexel.fr</t>
  </si>
  <si>
    <t>LES POURSUITEURS</t>
  </si>
  <si>
    <t>BELIN</t>
  </si>
  <si>
    <t>Jérôme</t>
  </si>
  <si>
    <t>06 74 98 05 82</t>
  </si>
  <si>
    <t>jerome.belin@rexel.fr</t>
  </si>
  <si>
    <t xml:space="preserve">CAILLAUD </t>
  </si>
  <si>
    <t>Jonathan</t>
  </si>
  <si>
    <t>06 21 21 84 67</t>
  </si>
  <si>
    <t>jonathan.caillaud@rexel.fr</t>
  </si>
  <si>
    <t xml:space="preserve">PETITS MAIS COSTAUDS </t>
  </si>
  <si>
    <t>L'HEUREUX PICART</t>
  </si>
  <si>
    <t>Julie</t>
  </si>
  <si>
    <t>julie.lheureux@rexel.fr</t>
  </si>
  <si>
    <t>MEDICI</t>
  </si>
  <si>
    <t xml:space="preserve">Marc </t>
  </si>
  <si>
    <t>marc.medici@rexel.fr</t>
  </si>
  <si>
    <t>LES SMASH-BROTHERS</t>
  </si>
  <si>
    <t>DUNON</t>
  </si>
  <si>
    <t>Bastien</t>
  </si>
  <si>
    <t>bastien.dunon@rexel.fr</t>
  </si>
  <si>
    <t>ELYSEE</t>
  </si>
  <si>
    <t>Christophe</t>
  </si>
  <si>
    <t>christophe.elysee@rexel.fr</t>
  </si>
  <si>
    <t>THE GOLDEN PADDLES</t>
  </si>
  <si>
    <t>PLAGUE</t>
  </si>
  <si>
    <t>Nicolas</t>
  </si>
  <si>
    <t>06 77 79 77 49</t>
  </si>
  <si>
    <t>nicolas.plague@rexel.fr</t>
  </si>
  <si>
    <t>LASSERRE</t>
  </si>
  <si>
    <t>Alexandre</t>
  </si>
  <si>
    <t>06 74 98 05 81</t>
  </si>
  <si>
    <t>alexandre.lasserre@rexel.fr</t>
  </si>
  <si>
    <t>DOUBLE IMPACT</t>
  </si>
  <si>
    <t>GUITTARD</t>
  </si>
  <si>
    <t>nicolas.guittard@rexel.fr</t>
  </si>
  <si>
    <t>ADALVIMART</t>
  </si>
  <si>
    <t>Benoit</t>
  </si>
  <si>
    <t>06 87 34 34 87</t>
  </si>
  <si>
    <t>benoit.adalvimart@rexel.fr</t>
  </si>
  <si>
    <t>PAPY BROTHERS</t>
  </si>
  <si>
    <t>HERAUD</t>
  </si>
  <si>
    <t>Thierry</t>
  </si>
  <si>
    <t>06 86 66 05 70</t>
  </si>
  <si>
    <t>thierry.heraud@rexel.fr</t>
  </si>
  <si>
    <t>BRAJOT</t>
  </si>
  <si>
    <t>Stéphane</t>
  </si>
  <si>
    <t>06 09 51 86 71</t>
  </si>
  <si>
    <t>stephane.brajot@rexel.fr</t>
  </si>
  <si>
    <t>TEAM RACKET</t>
  </si>
  <si>
    <t>OBRECHT</t>
  </si>
  <si>
    <t>Johanna</t>
  </si>
  <si>
    <t>johanna.obrecht@rexel.fr</t>
  </si>
  <si>
    <t>FLORES</t>
  </si>
  <si>
    <t>José</t>
  </si>
  <si>
    <t>josuha.flores@rexel.fr</t>
  </si>
  <si>
    <t>CHICHA POMME/CASSIS</t>
  </si>
  <si>
    <t>ZEHANI</t>
  </si>
  <si>
    <t>Lahibe</t>
  </si>
  <si>
    <t>lahibe.zehani@rexel.fr</t>
  </si>
  <si>
    <t>BAILLOU</t>
  </si>
  <si>
    <t>Valentin</t>
  </si>
  <si>
    <t>valentin.baillou@rexel.fr</t>
  </si>
  <si>
    <t>DOUBLE PORTAGE</t>
  </si>
  <si>
    <t>PIORKOWSKI</t>
  </si>
  <si>
    <t>Dimitri</t>
  </si>
  <si>
    <t>06 26 61 20 52</t>
  </si>
  <si>
    <t>dimitri.piorkowski@rexel.fr</t>
  </si>
  <si>
    <t>RABIER</t>
  </si>
  <si>
    <t>06 27 09 49 80</t>
  </si>
  <si>
    <t>stephane.rabier@rexel.fr</t>
  </si>
  <si>
    <t>LES BORDELOUSAINS</t>
  </si>
  <si>
    <t>ABRIAL</t>
  </si>
  <si>
    <t>Anthony</t>
  </si>
  <si>
    <t>anthony.abrial@rexel.fr</t>
  </si>
  <si>
    <t xml:space="preserve">DE GERMAY </t>
  </si>
  <si>
    <t>Emmanuel</t>
  </si>
  <si>
    <t>emmanuel.degermay@rexel.fr</t>
  </si>
  <si>
    <t>OCEAN SMASH</t>
  </si>
  <si>
    <t>MALLET</t>
  </si>
  <si>
    <t>Boris</t>
  </si>
  <si>
    <t>06 59 66 84 41</t>
  </si>
  <si>
    <t>boris.mallet@rexel.fr</t>
  </si>
  <si>
    <t>MAISONNEUVE</t>
  </si>
  <si>
    <t>06 60 90 37 71</t>
  </si>
  <si>
    <t>anthony.maisonneuve@rexel.fr</t>
  </si>
  <si>
    <t>LES ENDURANTS</t>
  </si>
  <si>
    <t>MIRAMON</t>
  </si>
  <si>
    <t>Frederic</t>
  </si>
  <si>
    <t>frederic.miramon@rexel.fr</t>
  </si>
  <si>
    <t>JUIN</t>
  </si>
  <si>
    <t>Lilian</t>
  </si>
  <si>
    <t>Lilian.juin@rexel.fr</t>
  </si>
  <si>
    <t>STO</t>
  </si>
  <si>
    <t>DURU</t>
  </si>
  <si>
    <t>Emre</t>
  </si>
  <si>
    <t>emre.duru@rexel.fr</t>
  </si>
  <si>
    <t>ALI</t>
  </si>
  <si>
    <t>Moïse</t>
  </si>
  <si>
    <t>moise.ali@rexel.fr</t>
  </si>
  <si>
    <t>PADDLE &amp; PROCESS</t>
  </si>
  <si>
    <t>THIBON</t>
  </si>
  <si>
    <t>06 63 52 96 41</t>
  </si>
  <si>
    <t>guillaume.thibon@rexel.fr</t>
  </si>
  <si>
    <t>QUENEUILLE</t>
  </si>
  <si>
    <t>06 86 66 05 79</t>
  </si>
  <si>
    <t>alain.queneuille@rexel.fr</t>
  </si>
  <si>
    <t>POIVRE &amp; SEL</t>
  </si>
  <si>
    <t>MOLINA</t>
  </si>
  <si>
    <t>Thomas</t>
  </si>
  <si>
    <t>07 88 83 85 63</t>
  </si>
  <si>
    <t>thomas.molina@rexel.fr</t>
  </si>
  <si>
    <t>TOURBOT-MICHAUD</t>
  </si>
  <si>
    <t>Raphaël</t>
  </si>
  <si>
    <t>06 50 59 95 18</t>
  </si>
  <si>
    <t>raphael.tourbot-michaud@gigamedia.net</t>
  </si>
  <si>
    <t>ATLANTIC</t>
  </si>
  <si>
    <t>GASSIS</t>
  </si>
  <si>
    <t>Philippe</t>
  </si>
  <si>
    <t>pgassis@groupe-atlantic.com</t>
  </si>
  <si>
    <t>COURTAUD</t>
  </si>
  <si>
    <t>Pierre</t>
  </si>
  <si>
    <t>06 80 31 89 82</t>
  </si>
  <si>
    <t>pcourtaud@groupe-atlantic.com</t>
  </si>
  <si>
    <t>POULE A</t>
  </si>
  <si>
    <t>POULE B</t>
  </si>
  <si>
    <t>POULE C</t>
  </si>
  <si>
    <t>POULE D</t>
  </si>
  <si>
    <t>A-1</t>
  </si>
  <si>
    <t>B-1</t>
  </si>
  <si>
    <t>C-1</t>
  </si>
  <si>
    <t>D-1</t>
  </si>
  <si>
    <t>A-2</t>
  </si>
  <si>
    <t>B-2</t>
  </si>
  <si>
    <t>C-2</t>
  </si>
  <si>
    <t>D-2</t>
  </si>
  <si>
    <t>A-3</t>
  </si>
  <si>
    <t>B-3</t>
  </si>
  <si>
    <t>C-3</t>
  </si>
  <si>
    <t>D-3</t>
  </si>
  <si>
    <t>A-4</t>
  </si>
  <si>
    <t>B-4</t>
  </si>
  <si>
    <t>C-4</t>
  </si>
  <si>
    <t>D-4</t>
  </si>
  <si>
    <t>A-5</t>
  </si>
  <si>
    <t>EQUIPES</t>
  </si>
  <si>
    <t>POINTS</t>
  </si>
  <si>
    <t>CLASSEMENT POULE A</t>
  </si>
  <si>
    <t>Rang</t>
  </si>
  <si>
    <t>Nom équipe</t>
  </si>
  <si>
    <t>Nombre de points</t>
  </si>
  <si>
    <t>1er</t>
  </si>
  <si>
    <t>2ème</t>
  </si>
  <si>
    <t>3ème</t>
  </si>
  <si>
    <t>4ème</t>
  </si>
  <si>
    <t>5ème</t>
  </si>
  <si>
    <t>REVERSION TABLEAU FINAL</t>
  </si>
  <si>
    <t>POULES</t>
  </si>
  <si>
    <t>FINALE KO</t>
  </si>
  <si>
    <t>1/2 FINALE KO</t>
  </si>
  <si>
    <t>1/4 FINALE KO</t>
  </si>
  <si>
    <t>1/4 FINALE</t>
  </si>
  <si>
    <t>1/2 FINALE</t>
  </si>
  <si>
    <t>FINALE</t>
  </si>
  <si>
    <t>3e poule D</t>
  </si>
  <si>
    <t>1</t>
  </si>
  <si>
    <t>vainqueur poule A</t>
  </si>
  <si>
    <t>Match 5</t>
  </si>
  <si>
    <t>Match 1</t>
  </si>
  <si>
    <t>4e poule A</t>
  </si>
  <si>
    <t>2e Poule D</t>
  </si>
  <si>
    <t>vainqueurs match 1 / vainqueurs match 2</t>
  </si>
  <si>
    <t>Match 9</t>
  </si>
  <si>
    <t>3e poule C</t>
  </si>
  <si>
    <t>5</t>
  </si>
  <si>
    <t>vainqueur poule B</t>
  </si>
  <si>
    <t>Match 6</t>
  </si>
  <si>
    <t>Match 2</t>
  </si>
  <si>
    <t>4e poule B</t>
  </si>
  <si>
    <t>2e Poule C</t>
  </si>
  <si>
    <t>vainqueurs match 9 / vainqueurs match 10</t>
  </si>
  <si>
    <t>9e</t>
  </si>
  <si>
    <t xml:space="preserve">vainqueurs match </t>
  </si>
  <si>
    <t>3e poule B</t>
  </si>
  <si>
    <t>3</t>
  </si>
  <si>
    <t>vainqueur poule C</t>
  </si>
  <si>
    <t>Match 7</t>
  </si>
  <si>
    <t>Match 3</t>
  </si>
  <si>
    <t>4eme poule C</t>
  </si>
  <si>
    <t>2e Poule B</t>
  </si>
  <si>
    <t>vainqueurs match 3 / vainqueurs match 4</t>
  </si>
  <si>
    <t>Match 10</t>
  </si>
  <si>
    <t>3e poule A</t>
  </si>
  <si>
    <t>7</t>
  </si>
  <si>
    <t>Vainqueur poule D</t>
  </si>
  <si>
    <t>perdants match 9</t>
  </si>
  <si>
    <t>2 ème</t>
  </si>
  <si>
    <t>Match 8</t>
  </si>
  <si>
    <t>Match 4</t>
  </si>
  <si>
    <t>4ème poule D</t>
  </si>
  <si>
    <t>2e Poule A</t>
  </si>
  <si>
    <t>vainqueurs match 10</t>
  </si>
  <si>
    <t>3 ème</t>
  </si>
  <si>
    <t>perdants match 9 / perdants match 10</t>
  </si>
  <si>
    <t>perdants match 10</t>
  </si>
  <si>
    <t>4 ème</t>
  </si>
  <si>
    <t>Perdants match 1 / perdants match 2</t>
  </si>
  <si>
    <t>vainqueurs match 7 / vainqueurs match 8</t>
  </si>
  <si>
    <t>Match 11</t>
  </si>
  <si>
    <t>vainqueurs match 11</t>
  </si>
  <si>
    <t>5 ème</t>
  </si>
  <si>
    <t>Perdants match 3 / perdants match 4</t>
  </si>
  <si>
    <t>perdants match 11</t>
  </si>
  <si>
    <t>6 ème</t>
  </si>
  <si>
    <t>Match 12</t>
  </si>
  <si>
    <t>vainqueurs match 12</t>
  </si>
  <si>
    <t>7 ème</t>
  </si>
  <si>
    <t>perdants match 12</t>
  </si>
  <si>
    <t>8 ème</t>
  </si>
  <si>
    <t>BUDGET TOURNOI PADEL REXEL</t>
  </si>
  <si>
    <t>72 matchs</t>
  </si>
  <si>
    <t>location 1h30/match en heures pleines</t>
  </si>
  <si>
    <t>Si tarif à l'unité :</t>
  </si>
  <si>
    <t>5€/30min/joueur</t>
  </si>
  <si>
    <t>soit 60€ / match</t>
  </si>
  <si>
    <t>TOTAL Location terrain : 60 *72</t>
  </si>
  <si>
    <t>Si carte :</t>
  </si>
  <si>
    <t>40 cartes de 30 min au prix de 170€</t>
  </si>
  <si>
    <t>(offre de squash bad en lot de 40 cartes de 30 minutes)</t>
  </si>
  <si>
    <t>1 match = 12 cartes</t>
  </si>
  <si>
    <t>soit pour 72 matchs = 864 cartes</t>
  </si>
  <si>
    <t xml:space="preserve">total de 22 paquets de 40 cartes soit </t>
  </si>
  <si>
    <t>Match 13</t>
  </si>
  <si>
    <t>Match 14</t>
  </si>
  <si>
    <t>Match 15</t>
  </si>
  <si>
    <t>Match 16</t>
  </si>
  <si>
    <t>Match 17</t>
  </si>
  <si>
    <t>Match 18</t>
  </si>
  <si>
    <t>Match 19</t>
  </si>
  <si>
    <t>Match 20</t>
  </si>
  <si>
    <t>Match 21</t>
  </si>
  <si>
    <t>16e</t>
  </si>
  <si>
    <t>17e</t>
  </si>
  <si>
    <t>15e</t>
  </si>
  <si>
    <t>14e</t>
  </si>
  <si>
    <t>10e</t>
  </si>
  <si>
    <t>11e</t>
  </si>
  <si>
    <t>12e</t>
  </si>
  <si>
    <t>13e</t>
  </si>
  <si>
    <t>Match 22</t>
  </si>
  <si>
    <t>Match 23</t>
  </si>
  <si>
    <t>Match 24</t>
  </si>
  <si>
    <t>Match 25</t>
  </si>
  <si>
    <t>vainqueurs match 13 / vainqueurs match 14</t>
  </si>
  <si>
    <t>Perdants match 13 / perdants match 14</t>
  </si>
  <si>
    <t>vainqueurs match 5 / vainqueurs match 6</t>
  </si>
  <si>
    <t>perdants match 5 / perdants match 6</t>
  </si>
  <si>
    <t>perdants match 11 / perdants match 12</t>
  </si>
  <si>
    <t>perdants match 7 / perdants match 8</t>
  </si>
  <si>
    <t>vainqueurs match 15 / vainqueurs match 16</t>
  </si>
  <si>
    <t>perdants match 15 / perdants match 16</t>
  </si>
  <si>
    <t>perdants match 24 / 5e poule A</t>
  </si>
  <si>
    <t>vainqueurs match 11 / vainqueurs match 12</t>
  </si>
  <si>
    <t>Thibon Guillaume</t>
  </si>
  <si>
    <t>Queneuille Alain</t>
  </si>
  <si>
    <t>Bosvy Guillaume</t>
  </si>
  <si>
    <t>Visini Alain</t>
  </si>
  <si>
    <t>MARINS MANCHOTS</t>
  </si>
  <si>
    <t>LES SMASH BROTHERS</t>
  </si>
  <si>
    <t>THE GOLDEN PADDLE</t>
  </si>
  <si>
    <t>VICTOIRE = 3 POINTS</t>
  </si>
  <si>
    <t>DEFAITE = 1 POINT</t>
  </si>
  <si>
    <t>PETITS MAIS COSTAUDS</t>
  </si>
  <si>
    <t>QUICK &amp; FLUKPE</t>
  </si>
  <si>
    <t>Piorkowski Dimitri</t>
  </si>
  <si>
    <t>Rabier Stéphane</t>
  </si>
  <si>
    <t>Hearud Thierry</t>
  </si>
  <si>
    <t>Brajot Stéphane</t>
  </si>
  <si>
    <t>Obrecht Johanna</t>
  </si>
  <si>
    <t>06 72 04 79 89</t>
  </si>
  <si>
    <t>Flores José</t>
  </si>
  <si>
    <t>06 71 60 33 93</t>
  </si>
  <si>
    <t>2</t>
  </si>
  <si>
    <t>4</t>
  </si>
  <si>
    <t>SMASH BROTHERS</t>
  </si>
  <si>
    <t>POURSUITEURS</t>
  </si>
  <si>
    <t>ENDURANTS</t>
  </si>
  <si>
    <t>Miramon Frédéric</t>
  </si>
  <si>
    <t>06 63 68 68 42</t>
  </si>
  <si>
    <t>Juin Lilian</t>
  </si>
  <si>
    <t>06 27 42 50 50</t>
  </si>
  <si>
    <t>Dunon Bastien</t>
  </si>
  <si>
    <t>Elysée Christophe</t>
  </si>
  <si>
    <t>06 09 39 78 59</t>
  </si>
  <si>
    <t>06 80 59 38 56</t>
  </si>
  <si>
    <t>Guittard Nicolas</t>
  </si>
  <si>
    <t>06 11 12 24 20</t>
  </si>
  <si>
    <t>Adalvimart Benoit</t>
  </si>
  <si>
    <t>Belin Jérôme</t>
  </si>
  <si>
    <t>Caillaud Jonathan</t>
  </si>
  <si>
    <t>Mallet Boris</t>
  </si>
  <si>
    <t>Maisonneuve Anthony</t>
  </si>
  <si>
    <t>Molina Thomas</t>
  </si>
  <si>
    <t>Tournot-Michaud Raphaël</t>
  </si>
  <si>
    <t>Zehani Lahibe</t>
  </si>
  <si>
    <t>Baillou Valentin</t>
  </si>
  <si>
    <t>06 09 39 78 03</t>
  </si>
  <si>
    <t>06 62 92 37 56</t>
  </si>
  <si>
    <t>Plaque Nicolas</t>
  </si>
  <si>
    <t>Lassere Alexandre</t>
  </si>
  <si>
    <t>GOLDEN PADDLE</t>
  </si>
  <si>
    <t>Duru Emre</t>
  </si>
  <si>
    <t>Ali Moïse</t>
  </si>
  <si>
    <t>07 68 50 48 32</t>
  </si>
  <si>
    <t>07 80 61 35 33</t>
  </si>
  <si>
    <t>PETITS COSTAUDS</t>
  </si>
  <si>
    <t>BORDELOUSAINS</t>
  </si>
  <si>
    <t>Gassis Philippe</t>
  </si>
  <si>
    <t>Courtaud Pierre</t>
  </si>
  <si>
    <t>06 82 66 97 84</t>
  </si>
  <si>
    <t>Abrial Anthony</t>
  </si>
  <si>
    <t>De Germay Emmanuel</t>
  </si>
  <si>
    <t>07 78 84 18 41</t>
  </si>
  <si>
    <t>06 59 52 48 01</t>
  </si>
  <si>
    <t>L'Heureux Picard Julie</t>
  </si>
  <si>
    <t>Medici Marc</t>
  </si>
  <si>
    <t>06 14 14 86 22</t>
  </si>
  <si>
    <t>06 19 15 30 34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</si>
</sst>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\ &quot;€&quot;"/>
    <numFmt numFmtId="165" formatCode="0#&quot; &quot;##&quot; &quot;##&quot; &quot;##&quot; &quot;##"/>
  </numFmts>
  <fonts count="2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0"/>
      <name val="Arial"/>
      <family val="2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4"/>
      <color theme="10"/>
      <name val="Aptos Narrow"/>
      <family val="2"/>
      <scheme val="minor"/>
    </font>
    <font>
      <sz val="12"/>
      <color theme="9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25"/>
      <color rgb="FF156082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rgb="FF92D05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/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/>
      <bottom/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/>
      <top/>
      <bottom/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 style="dashDotDot">
        <color indexed="64"/>
      </left>
      <right/>
      <top style="thin">
        <color indexed="64"/>
      </top>
      <bottom/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/>
      <right style="dashDotDot">
        <color indexed="64"/>
      </right>
      <top style="thin">
        <color rgb="FF000000"/>
      </top>
      <bottom/>
      <diagonal/>
    </border>
    <border>
      <left style="dashDotDot">
        <color indexed="64"/>
      </left>
      <right style="thin">
        <color rgb="FF000000"/>
      </right>
      <top/>
      <bottom/>
      <diagonal/>
    </border>
    <border>
      <left style="dashDotDot">
        <color indexed="64"/>
      </left>
      <right style="thin">
        <color rgb="FF000000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277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3" fillId="0" borderId="6" xfId="0" applyFont="1" applyBorder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5" xfId="0" applyFont="1" applyBorder="1" applyAlignment="1">
      <alignment horizontal="left"/>
    </xf>
    <xf numFmtId="0" fontId="3" fillId="0" borderId="15" xfId="0" applyFont="1" applyBorder="1"/>
    <xf numFmtId="0" fontId="3" fillId="0" borderId="3" xfId="0" applyFont="1" applyBorder="1"/>
    <xf numFmtId="0" fontId="3" fillId="0" borderId="7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3" borderId="0" xfId="0" applyFill="1"/>
    <xf numFmtId="0" fontId="7" fillId="3" borderId="0" xfId="0" applyFont="1" applyFill="1"/>
    <xf numFmtId="0" fontId="4" fillId="0" borderId="7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/>
    <xf numFmtId="6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24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4" fillId="0" borderId="31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3" fillId="0" borderId="3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3" fillId="0" borderId="37" xfId="0" applyFont="1" applyBorder="1"/>
    <xf numFmtId="0" fontId="4" fillId="0" borderId="31" xfId="0" applyFont="1" applyBorder="1" applyAlignment="1">
      <alignment horizontal="right"/>
    </xf>
    <xf numFmtId="0" fontId="4" fillId="0" borderId="31" xfId="0" applyFont="1" applyBorder="1"/>
    <xf numFmtId="0" fontId="0" fillId="4" borderId="21" xfId="0" applyFill="1" applyBorder="1"/>
    <xf numFmtId="49" fontId="8" fillId="0" borderId="1" xfId="0" applyNumberFormat="1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5" xfId="0" applyFont="1" applyBorder="1"/>
    <xf numFmtId="0" fontId="5" fillId="0" borderId="1" xfId="0" applyFont="1" applyBorder="1"/>
    <xf numFmtId="0" fontId="8" fillId="0" borderId="1" xfId="0" applyFont="1" applyBorder="1" applyAlignment="1">
      <alignment horizontal="left"/>
    </xf>
    <xf numFmtId="0" fontId="14" fillId="10" borderId="8" xfId="0" applyFont="1" applyFill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14" fillId="10" borderId="8" xfId="0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7" fillId="0" borderId="23" xfId="3" applyFont="1" applyBorder="1" applyAlignment="1">
      <alignment horizontal="center"/>
    </xf>
    <xf numFmtId="0" fontId="17" fillId="0" borderId="25" xfId="3" applyFont="1" applyBorder="1" applyAlignment="1">
      <alignment horizont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3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7" fillId="0" borderId="23" xfId="4" applyFont="1" applyBorder="1" applyAlignment="1">
      <alignment horizontal="center"/>
    </xf>
    <xf numFmtId="0" fontId="17" fillId="0" borderId="25" xfId="4" applyFont="1" applyBorder="1" applyAlignment="1">
      <alignment horizontal="center"/>
    </xf>
    <xf numFmtId="0" fontId="13" fillId="0" borderId="25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right"/>
    </xf>
    <xf numFmtId="0" fontId="18" fillId="0" borderId="0" xfId="0" applyFont="1"/>
    <xf numFmtId="0" fontId="3" fillId="0" borderId="0" xfId="0" applyFont="1" applyAlignment="1">
      <alignment vertical="center"/>
    </xf>
    <xf numFmtId="0" fontId="3" fillId="0" borderId="45" xfId="0" applyFont="1" applyBorder="1"/>
    <xf numFmtId="0" fontId="3" fillId="0" borderId="46" xfId="0" applyFont="1" applyBorder="1"/>
    <xf numFmtId="0" fontId="3" fillId="0" borderId="47" xfId="0" applyFont="1" applyBorder="1"/>
    <xf numFmtId="0" fontId="4" fillId="0" borderId="47" xfId="0" applyFont="1" applyBorder="1"/>
    <xf numFmtId="0" fontId="3" fillId="0" borderId="44" xfId="0" applyFont="1" applyBorder="1"/>
    <xf numFmtId="0" fontId="4" fillId="0" borderId="48" xfId="0" applyFont="1" applyBorder="1" applyAlignment="1">
      <alignment horizontal="right"/>
    </xf>
    <xf numFmtId="0" fontId="4" fillId="0" borderId="44" xfId="0" applyFont="1" applyBorder="1" applyAlignment="1">
      <alignment horizontal="right"/>
    </xf>
    <xf numFmtId="0" fontId="3" fillId="0" borderId="49" xfId="0" applyFont="1" applyBorder="1"/>
    <xf numFmtId="0" fontId="3" fillId="0" borderId="47" xfId="0" applyFont="1" applyBorder="1" applyAlignment="1">
      <alignment horizontal="right"/>
    </xf>
    <xf numFmtId="0" fontId="4" fillId="0" borderId="47" xfId="0" applyFont="1" applyBorder="1" applyAlignment="1">
      <alignment horizontal="left"/>
    </xf>
    <xf numFmtId="0" fontId="3" fillId="0" borderId="50" xfId="0" applyFont="1" applyBorder="1"/>
    <xf numFmtId="0" fontId="5" fillId="0" borderId="46" xfId="0" applyFont="1" applyBorder="1"/>
    <xf numFmtId="0" fontId="18" fillId="0" borderId="0" xfId="0" applyFont="1" applyAlignment="1">
      <alignment horizontal="right"/>
    </xf>
    <xf numFmtId="0" fontId="4" fillId="0" borderId="37" xfId="0" applyFont="1" applyBorder="1"/>
    <xf numFmtId="0" fontId="18" fillId="0" borderId="33" xfId="0" applyFont="1" applyBorder="1"/>
    <xf numFmtId="0" fontId="3" fillId="0" borderId="52" xfId="0" applyFont="1" applyBorder="1"/>
    <xf numFmtId="0" fontId="3" fillId="0" borderId="1" xfId="0" applyFont="1" applyBorder="1" applyAlignment="1">
      <alignment horizontal="right"/>
    </xf>
    <xf numFmtId="0" fontId="4" fillId="0" borderId="51" xfId="0" applyFont="1" applyBorder="1" applyAlignment="1">
      <alignment horizontal="right"/>
    </xf>
    <xf numFmtId="0" fontId="4" fillId="0" borderId="1" xfId="0" applyFont="1" applyBorder="1"/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30" xfId="0" applyFont="1" applyBorder="1" applyAlignment="1">
      <alignment horizontal="right"/>
    </xf>
    <xf numFmtId="0" fontId="3" fillId="0" borderId="53" xfId="0" applyFont="1" applyBorder="1"/>
    <xf numFmtId="0" fontId="3" fillId="0" borderId="54" xfId="0" applyFont="1" applyBorder="1"/>
    <xf numFmtId="0" fontId="3" fillId="0" borderId="55" xfId="0" applyFont="1" applyBorder="1"/>
    <xf numFmtId="0" fontId="4" fillId="0" borderId="33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3" fillId="0" borderId="56" xfId="0" applyFont="1" applyBorder="1"/>
    <xf numFmtId="0" fontId="3" fillId="0" borderId="57" xfId="0" applyFont="1" applyBorder="1"/>
    <xf numFmtId="0" fontId="18" fillId="0" borderId="0" xfId="0" applyFont="1" applyAlignment="1">
      <alignment horizontal="left"/>
    </xf>
    <xf numFmtId="0" fontId="20" fillId="14" borderId="18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/>
    <xf numFmtId="0" fontId="1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22" fillId="15" borderId="0" xfId="0" applyFont="1" applyFill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0" fillId="13" borderId="20" xfId="0" applyFont="1" applyFill="1" applyBorder="1" applyAlignment="1">
      <alignment horizontal="center"/>
    </xf>
    <xf numFmtId="0" fontId="20" fillId="13" borderId="59" xfId="0" applyFont="1" applyFill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59" xfId="0" applyFont="1" applyBorder="1" applyAlignment="1">
      <alignment horizontal="center"/>
    </xf>
    <xf numFmtId="0" fontId="20" fillId="13" borderId="22" xfId="0" applyFont="1" applyFill="1" applyBorder="1" applyAlignment="1">
      <alignment horizontal="center"/>
    </xf>
    <xf numFmtId="0" fontId="20" fillId="13" borderId="58" xfId="0" applyFont="1" applyFill="1" applyBorder="1" applyAlignment="1">
      <alignment horizontal="center"/>
    </xf>
    <xf numFmtId="0" fontId="0" fillId="0" borderId="63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20" fillId="13" borderId="21" xfId="0" applyFont="1" applyFill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13" borderId="24" xfId="0" applyFont="1" applyFill="1" applyBorder="1" applyAlignment="1">
      <alignment horizontal="center"/>
    </xf>
    <xf numFmtId="0" fontId="20" fillId="14" borderId="18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3" fillId="12" borderId="60" xfId="0" applyFont="1" applyFill="1" applyBorder="1" applyAlignment="1">
      <alignment horizontal="center" vertical="center" wrapText="1"/>
    </xf>
    <xf numFmtId="0" fontId="23" fillId="12" borderId="62" xfId="0" applyFont="1" applyFill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1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/>
    <xf numFmtId="0" fontId="7" fillId="0" borderId="14" xfId="0" applyFont="1" applyBorder="1"/>
    <xf numFmtId="0" fontId="19" fillId="12" borderId="18" xfId="0" applyFont="1" applyFill="1" applyBorder="1" applyAlignment="1">
      <alignment horizontal="center" vertical="center"/>
    </xf>
    <xf numFmtId="0" fontId="19" fillId="12" borderId="19" xfId="0" applyFont="1" applyFill="1" applyBorder="1" applyAlignment="1">
      <alignment horizontal="center" vertical="center"/>
    </xf>
    <xf numFmtId="0" fontId="21" fillId="13" borderId="9" xfId="0" applyFont="1" applyFill="1" applyBorder="1" applyAlignment="1">
      <alignment horizontal="center" vertical="center"/>
    </xf>
    <xf numFmtId="0" fontId="21" fillId="13" borderId="11" xfId="0" applyFont="1" applyFill="1" applyBorder="1" applyAlignment="1">
      <alignment horizontal="center" vertical="center"/>
    </xf>
    <xf numFmtId="0" fontId="21" fillId="13" borderId="12" xfId="0" applyFont="1" applyFill="1" applyBorder="1" applyAlignment="1">
      <alignment horizontal="center" vertical="center"/>
    </xf>
    <xf numFmtId="0" fontId="21" fillId="13" borderId="14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21" fillId="13" borderId="28" xfId="0" applyFont="1" applyFill="1" applyBorder="1" applyAlignment="1">
      <alignment horizontal="center" vertical="center"/>
    </xf>
    <xf numFmtId="0" fontId="21" fillId="13" borderId="2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24" fillId="6" borderId="18" xfId="0" applyFont="1" applyFill="1" applyBorder="1" applyAlignment="1">
      <alignment horizontal="center" vertical="center" wrapText="1"/>
    </xf>
    <xf numFmtId="0" fontId="24" fillId="6" borderId="1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24" fillId="7" borderId="18" xfId="0" applyFont="1" applyFill="1" applyBorder="1" applyAlignment="1">
      <alignment horizontal="center" vertical="center" wrapText="1"/>
    </xf>
    <xf numFmtId="0" fontId="24" fillId="7" borderId="19" xfId="0" applyFont="1" applyFill="1" applyBorder="1" applyAlignment="1">
      <alignment horizontal="center" vertical="center" wrapText="1"/>
    </xf>
    <xf numFmtId="0" fontId="24" fillId="6" borderId="42" xfId="0" applyFont="1" applyFill="1" applyBorder="1" applyAlignment="1">
      <alignment horizontal="center" vertical="center" wrapText="1"/>
    </xf>
    <xf numFmtId="0" fontId="24" fillId="6" borderId="4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4" fillId="6" borderId="41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24" fillId="8" borderId="18" xfId="0" applyFont="1" applyFill="1" applyBorder="1" applyAlignment="1">
      <alignment horizontal="center" vertical="center" wrapText="1"/>
    </xf>
    <xf numFmtId="0" fontId="24" fillId="8" borderId="19" xfId="0" applyFont="1" applyFill="1" applyBorder="1" applyAlignment="1">
      <alignment horizontal="center" vertical="center" wrapText="1"/>
    </xf>
    <xf numFmtId="0" fontId="23" fillId="12" borderId="61" xfId="0" applyFont="1" applyFill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/>
    </xf>
    <xf numFmtId="0" fontId="11" fillId="6" borderId="42" xfId="0" applyFont="1" applyFill="1" applyBorder="1" applyAlignment="1">
      <alignment horizontal="center" vertical="center"/>
    </xf>
    <xf numFmtId="0" fontId="11" fillId="6" borderId="4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4" fillId="6" borderId="9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5" fillId="11" borderId="9" xfId="0" applyNumberFormat="1" applyFont="1" applyFill="1" applyBorder="1" applyAlignment="1">
      <alignment horizontal="center" vertical="center"/>
    </xf>
    <xf numFmtId="49" fontId="15" fillId="11" borderId="10" xfId="0" applyNumberFormat="1" applyFont="1" applyFill="1" applyBorder="1" applyAlignment="1">
      <alignment horizontal="center" vertical="center"/>
    </xf>
    <xf numFmtId="49" fontId="15" fillId="11" borderId="11" xfId="0" applyNumberFormat="1" applyFont="1" applyFill="1" applyBorder="1" applyAlignment="1">
      <alignment horizontal="center" vertical="center"/>
    </xf>
    <xf numFmtId="49" fontId="15" fillId="11" borderId="12" xfId="0" applyNumberFormat="1" applyFont="1" applyFill="1" applyBorder="1" applyAlignment="1">
      <alignment horizontal="center" vertical="center"/>
    </xf>
    <xf numFmtId="49" fontId="15" fillId="11" borderId="13" xfId="0" applyNumberFormat="1" applyFont="1" applyFill="1" applyBorder="1" applyAlignment="1">
      <alignment horizontal="center" vertical="center"/>
    </xf>
    <xf numFmtId="49" fontId="15" fillId="11" borderId="14" xfId="0" applyNumberFormat="1" applyFont="1" applyFill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31" xfId="0" applyBorder="1" applyAlignment="1">
      <alignment horizontal="left" vertical="center"/>
    </xf>
    <xf numFmtId="0" fontId="3" fillId="0" borderId="45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0" fillId="16" borderId="17" xfId="0" applyFill="1" applyBorder="1"/>
    <xf numFmtId="0" fontId="0" fillId="16" borderId="16" xfId="0" applyFill="1" applyBorder="1" applyAlignment="1">
      <alignment horizontal="center" vertical="center"/>
    </xf>
    <xf numFmtId="0" fontId="0" fillId="16" borderId="65" xfId="0" applyFill="1" applyBorder="1" applyAlignment="1">
      <alignment horizontal="center" vertical="center"/>
    </xf>
    <xf numFmtId="0" fontId="0" fillId="16" borderId="17" xfId="0" applyFill="1" applyBorder="1" applyAlignment="1">
      <alignment horizontal="center" vertical="center"/>
    </xf>
    <xf numFmtId="0" fontId="7" fillId="16" borderId="16" xfId="0" applyFont="1" applyFill="1" applyBorder="1"/>
    <xf numFmtId="0" fontId="7" fillId="16" borderId="64" xfId="0" applyFont="1" applyFill="1" applyBorder="1" applyAlignment="1">
      <alignment horizontal="center" vertical="center"/>
    </xf>
  </cellXfs>
  <cellStyles count="5">
    <cellStyle name="Hyperlink" xfId="4" xr:uid="{00000000-000B-0000-0000-000008000000}"/>
    <cellStyle name="Lien hypertexte" xfId="3" builtinId="8"/>
    <cellStyle name="Normal" xfId="0" builtinId="0"/>
    <cellStyle name="Normal 2" xfId="2" xr:uid="{4F2BEAE5-1110-4346-8AC9-ACE35D15B9FE}"/>
    <cellStyle name="Normal 3" xfId="1" xr:uid="{95C99C01-EEFA-460A-9C12-C19320A6CF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ierry.heraud@rexel.fr" TargetMode="External"/><Relationship Id="rId18" Type="http://schemas.openxmlformats.org/officeDocument/2006/relationships/hyperlink" Target="mailto:lahibe.zehani@rexel.fr" TargetMode="External"/><Relationship Id="rId26" Type="http://schemas.openxmlformats.org/officeDocument/2006/relationships/hyperlink" Target="mailto:Lilian.juin@rexel.fr" TargetMode="External"/><Relationship Id="rId3" Type="http://schemas.openxmlformats.org/officeDocument/2006/relationships/hyperlink" Target="mailto:jerome.belin@rexel.fr" TargetMode="External"/><Relationship Id="rId21" Type="http://schemas.openxmlformats.org/officeDocument/2006/relationships/hyperlink" Target="mailto:anthony.abrial@rexel.fr" TargetMode="External"/><Relationship Id="rId34" Type="http://schemas.openxmlformats.org/officeDocument/2006/relationships/hyperlink" Target="mailto:pcourtaud@groupe-atlantic.com" TargetMode="External"/><Relationship Id="rId7" Type="http://schemas.openxmlformats.org/officeDocument/2006/relationships/hyperlink" Target="mailto:marc.medici@rexel.fr" TargetMode="External"/><Relationship Id="rId12" Type="http://schemas.openxmlformats.org/officeDocument/2006/relationships/hyperlink" Target="mailto:benoit.adalvimart@rexel.fr" TargetMode="External"/><Relationship Id="rId17" Type="http://schemas.openxmlformats.org/officeDocument/2006/relationships/hyperlink" Target="mailto:valentin.baillou@rexel.fr" TargetMode="External"/><Relationship Id="rId25" Type="http://schemas.openxmlformats.org/officeDocument/2006/relationships/hyperlink" Target="mailto:frederic.miramon@rexel.fr" TargetMode="External"/><Relationship Id="rId33" Type="http://schemas.openxmlformats.org/officeDocument/2006/relationships/hyperlink" Target="mailto:pgassis@groupe-atlantic.com" TargetMode="External"/><Relationship Id="rId2" Type="http://schemas.openxmlformats.org/officeDocument/2006/relationships/hyperlink" Target="mailto:alain.visini@rexel.fr" TargetMode="External"/><Relationship Id="rId16" Type="http://schemas.openxmlformats.org/officeDocument/2006/relationships/hyperlink" Target="mailto:josuha.flores@rexel.fr" TargetMode="External"/><Relationship Id="rId20" Type="http://schemas.openxmlformats.org/officeDocument/2006/relationships/hyperlink" Target="mailto:stephane.rabier@rexel.fr" TargetMode="External"/><Relationship Id="rId29" Type="http://schemas.openxmlformats.org/officeDocument/2006/relationships/hyperlink" Target="mailto:guillaume.thibon@rexel.fr" TargetMode="External"/><Relationship Id="rId1" Type="http://schemas.openxmlformats.org/officeDocument/2006/relationships/hyperlink" Target="mailto:guillaume.bosvy@rexel.fr" TargetMode="External"/><Relationship Id="rId6" Type="http://schemas.openxmlformats.org/officeDocument/2006/relationships/hyperlink" Target="mailto:bastien.dunon@rexel.fr" TargetMode="External"/><Relationship Id="rId11" Type="http://schemas.openxmlformats.org/officeDocument/2006/relationships/hyperlink" Target="mailto:nicolas.guittard@rexel.fr" TargetMode="External"/><Relationship Id="rId24" Type="http://schemas.openxmlformats.org/officeDocument/2006/relationships/hyperlink" Target="mailto:anthony.maisonneuve@rexel.fr" TargetMode="External"/><Relationship Id="rId32" Type="http://schemas.openxmlformats.org/officeDocument/2006/relationships/hyperlink" Target="mailto:raphael.tourbot-michaud@gigamedia.net" TargetMode="External"/><Relationship Id="rId5" Type="http://schemas.openxmlformats.org/officeDocument/2006/relationships/hyperlink" Target="mailto:julie.lheureux@rexel.fr" TargetMode="External"/><Relationship Id="rId15" Type="http://schemas.openxmlformats.org/officeDocument/2006/relationships/hyperlink" Target="mailto:johanna.obrecht@rexel.fr" TargetMode="External"/><Relationship Id="rId23" Type="http://schemas.openxmlformats.org/officeDocument/2006/relationships/hyperlink" Target="mailto:boris.mallet@rexel.fr" TargetMode="External"/><Relationship Id="rId28" Type="http://schemas.openxmlformats.org/officeDocument/2006/relationships/hyperlink" Target="mailto:moise.ali@rexel.fr" TargetMode="External"/><Relationship Id="rId10" Type="http://schemas.openxmlformats.org/officeDocument/2006/relationships/hyperlink" Target="mailto:alexandre.lasserre@rexel.fr" TargetMode="External"/><Relationship Id="rId19" Type="http://schemas.openxmlformats.org/officeDocument/2006/relationships/hyperlink" Target="mailto:dimitri.piorkowski@rexel.fr" TargetMode="External"/><Relationship Id="rId31" Type="http://schemas.openxmlformats.org/officeDocument/2006/relationships/hyperlink" Target="mailto:thomas.molina@rexel.fr" TargetMode="External"/><Relationship Id="rId4" Type="http://schemas.openxmlformats.org/officeDocument/2006/relationships/hyperlink" Target="mailto:jonathan.caillaud@rexel.fr" TargetMode="External"/><Relationship Id="rId9" Type="http://schemas.openxmlformats.org/officeDocument/2006/relationships/hyperlink" Target="mailto:nicolas.plague@rexel.fr" TargetMode="External"/><Relationship Id="rId14" Type="http://schemas.openxmlformats.org/officeDocument/2006/relationships/hyperlink" Target="mailto:stephane.brajot@rexel.fr" TargetMode="External"/><Relationship Id="rId22" Type="http://schemas.openxmlformats.org/officeDocument/2006/relationships/hyperlink" Target="mailto:emmanuel.degermay@rexel.fr" TargetMode="External"/><Relationship Id="rId27" Type="http://schemas.openxmlformats.org/officeDocument/2006/relationships/hyperlink" Target="mailto:emre.duru@rexel.fr" TargetMode="External"/><Relationship Id="rId30" Type="http://schemas.openxmlformats.org/officeDocument/2006/relationships/hyperlink" Target="mailto:alain.queneuille@rexel.fr" TargetMode="External"/><Relationship Id="rId8" Type="http://schemas.openxmlformats.org/officeDocument/2006/relationships/hyperlink" Target="mailto:christophe.elysee@rexel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207B8-58A9-4E2E-8F26-0BDA2B6422B2}">
  <dimension ref="A1:M55"/>
  <sheetViews>
    <sheetView showGridLines="0" topLeftCell="C1" workbookViewId="0">
      <selection activeCell="C28" sqref="C28"/>
    </sheetView>
  </sheetViews>
  <sheetFormatPr baseColWidth="10" defaultColWidth="11.42578125" defaultRowHeight="15" x14ac:dyDescent="0.25"/>
  <sheetData>
    <row r="1" spans="1:13" x14ac:dyDescent="0.25">
      <c r="A1" s="110" t="s">
        <v>0</v>
      </c>
      <c r="B1" s="110"/>
      <c r="C1" s="110"/>
      <c r="D1" s="110"/>
      <c r="E1" s="110"/>
      <c r="F1" s="110"/>
      <c r="G1" s="110"/>
      <c r="H1" s="111"/>
      <c r="I1" s="111"/>
      <c r="J1" s="111"/>
      <c r="K1" s="111"/>
      <c r="L1" s="111"/>
      <c r="M1" s="111"/>
    </row>
    <row r="2" spans="1:13" x14ac:dyDescent="0.25">
      <c r="A2" s="110"/>
      <c r="B2" s="110"/>
      <c r="C2" s="110"/>
      <c r="D2" s="110"/>
      <c r="E2" s="110"/>
      <c r="F2" s="110"/>
      <c r="G2" s="110"/>
      <c r="H2" s="111"/>
      <c r="I2" s="111"/>
      <c r="J2" s="111"/>
      <c r="K2" s="111"/>
      <c r="L2" s="111"/>
      <c r="M2" s="111"/>
    </row>
    <row r="4" spans="1:13" x14ac:dyDescent="0.25">
      <c r="A4" s="109" t="s">
        <v>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</row>
    <row r="6" spans="1:13" x14ac:dyDescent="0.25">
      <c r="A6" s="112" t="s">
        <v>2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</row>
    <row r="7" spans="1:13" x14ac:dyDescent="0.25">
      <c r="A7" s="109" t="s">
        <v>3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</row>
    <row r="8" spans="1:13" x14ac:dyDescent="0.25">
      <c r="A8" s="108" t="s">
        <v>4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9" spans="1:13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x14ac:dyDescent="0.25">
      <c r="A10" s="108" t="s">
        <v>5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1:13" x14ac:dyDescent="0.25">
      <c r="A11" s="108" t="s">
        <v>6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</row>
    <row r="12" spans="1:13" x14ac:dyDescent="0.25">
      <c r="A12" s="108" t="s">
        <v>7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</row>
    <row r="13" spans="1:13" x14ac:dyDescent="0.25">
      <c r="A13" s="108" t="s">
        <v>8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</row>
    <row r="15" spans="1:13" x14ac:dyDescent="0.25">
      <c r="A15" s="26" t="s">
        <v>9</v>
      </c>
      <c r="B15" t="s">
        <v>10</v>
      </c>
    </row>
    <row r="17" spans="1:5" x14ac:dyDescent="0.25">
      <c r="A17" s="26" t="s">
        <v>11</v>
      </c>
      <c r="B17" t="s">
        <v>12</v>
      </c>
    </row>
    <row r="18" spans="1:5" x14ac:dyDescent="0.25">
      <c r="B18">
        <v>1</v>
      </c>
      <c r="C18" t="s">
        <v>13</v>
      </c>
    </row>
    <row r="19" spans="1:5" x14ac:dyDescent="0.25">
      <c r="D19" t="s">
        <v>14</v>
      </c>
    </row>
    <row r="20" spans="1:5" x14ac:dyDescent="0.25">
      <c r="E20" t="s">
        <v>15</v>
      </c>
    </row>
    <row r="21" spans="1:5" x14ac:dyDescent="0.25">
      <c r="E21" t="s">
        <v>16</v>
      </c>
    </row>
    <row r="22" spans="1:5" x14ac:dyDescent="0.25">
      <c r="E22" t="s">
        <v>17</v>
      </c>
    </row>
    <row r="23" spans="1:5" x14ac:dyDescent="0.25">
      <c r="B23">
        <v>2</v>
      </c>
      <c r="C23" t="s">
        <v>18</v>
      </c>
    </row>
    <row r="24" spans="1:5" x14ac:dyDescent="0.25">
      <c r="B24">
        <v>3</v>
      </c>
      <c r="C24" t="s">
        <v>19</v>
      </c>
    </row>
    <row r="25" spans="1:5" x14ac:dyDescent="0.25">
      <c r="D25" t="s">
        <v>20</v>
      </c>
    </row>
    <row r="26" spans="1:5" x14ac:dyDescent="0.25">
      <c r="E26" t="s">
        <v>21</v>
      </c>
    </row>
    <row r="27" spans="1:5" x14ac:dyDescent="0.25">
      <c r="E27" t="s">
        <v>22</v>
      </c>
    </row>
    <row r="29" spans="1:5" x14ac:dyDescent="0.25">
      <c r="B29">
        <v>4</v>
      </c>
      <c r="C29" t="s">
        <v>23</v>
      </c>
    </row>
    <row r="30" spans="1:5" x14ac:dyDescent="0.25">
      <c r="D30" t="s">
        <v>24</v>
      </c>
    </row>
    <row r="31" spans="1:5" x14ac:dyDescent="0.25">
      <c r="B31">
        <v>5</v>
      </c>
      <c r="C31" t="s">
        <v>25</v>
      </c>
    </row>
    <row r="32" spans="1:5" x14ac:dyDescent="0.25">
      <c r="D32" t="s">
        <v>26</v>
      </c>
    </row>
    <row r="34" spans="1:5" x14ac:dyDescent="0.25">
      <c r="A34" s="26" t="s">
        <v>27</v>
      </c>
      <c r="B34" t="s">
        <v>28</v>
      </c>
    </row>
    <row r="35" spans="1:5" x14ac:dyDescent="0.25">
      <c r="A35" s="26"/>
      <c r="C35" t="s">
        <v>29</v>
      </c>
    </row>
    <row r="36" spans="1:5" x14ac:dyDescent="0.25">
      <c r="A36" s="26"/>
    </row>
    <row r="37" spans="1:5" x14ac:dyDescent="0.25">
      <c r="A37" s="26" t="s">
        <v>30</v>
      </c>
      <c r="B37" t="s">
        <v>31</v>
      </c>
    </row>
    <row r="38" spans="1:5" x14ac:dyDescent="0.25">
      <c r="C38" t="s">
        <v>32</v>
      </c>
    </row>
    <row r="39" spans="1:5" x14ac:dyDescent="0.25">
      <c r="C39" t="s">
        <v>33</v>
      </c>
    </row>
    <row r="40" spans="1:5" x14ac:dyDescent="0.25">
      <c r="C40" t="s">
        <v>34</v>
      </c>
    </row>
    <row r="42" spans="1:5" x14ac:dyDescent="0.25">
      <c r="A42" s="26" t="s">
        <v>35</v>
      </c>
      <c r="B42" t="s">
        <v>36</v>
      </c>
    </row>
    <row r="44" spans="1:5" x14ac:dyDescent="0.25">
      <c r="A44" s="26" t="s">
        <v>37</v>
      </c>
      <c r="B44" t="s">
        <v>38</v>
      </c>
    </row>
    <row r="45" spans="1:5" x14ac:dyDescent="0.25">
      <c r="C45" t="s">
        <v>39</v>
      </c>
    </row>
    <row r="46" spans="1:5" x14ac:dyDescent="0.25">
      <c r="D46" t="s">
        <v>40</v>
      </c>
    </row>
    <row r="47" spans="1:5" x14ac:dyDescent="0.25">
      <c r="D47" t="s">
        <v>41</v>
      </c>
    </row>
    <row r="48" spans="1:5" x14ac:dyDescent="0.25">
      <c r="E48" t="s">
        <v>42</v>
      </c>
    </row>
    <row r="49" spans="1:5" x14ac:dyDescent="0.25">
      <c r="E49" t="s">
        <v>43</v>
      </c>
    </row>
    <row r="50" spans="1:5" x14ac:dyDescent="0.25">
      <c r="E50" t="s">
        <v>44</v>
      </c>
    </row>
    <row r="51" spans="1:5" x14ac:dyDescent="0.25">
      <c r="E51" t="s">
        <v>44</v>
      </c>
    </row>
    <row r="52" spans="1:5" x14ac:dyDescent="0.25">
      <c r="E52" t="s">
        <v>45</v>
      </c>
    </row>
    <row r="54" spans="1:5" x14ac:dyDescent="0.25">
      <c r="A54" s="26" t="s">
        <v>46</v>
      </c>
      <c r="B54" t="s">
        <v>47</v>
      </c>
    </row>
    <row r="55" spans="1:5" x14ac:dyDescent="0.25">
      <c r="C55" t="s">
        <v>48</v>
      </c>
    </row>
  </sheetData>
  <sheetProtection algorithmName="SHA-512" hashValue="stsXaKVAQR8q9aQXhX9giklV0VT5Ts3n/ZcPMrqgNidL8hUmZz/UbF1VosYe26h2AoA49z9Uw3PrNrvypvrxOg==" saltValue="gnvoorbf/n5OxGersiM2jw==" spinCount="100000" sheet="1" objects="1" scenarios="1"/>
  <mergeCells count="9">
    <mergeCell ref="A11:M11"/>
    <mergeCell ref="A12:M12"/>
    <mergeCell ref="A13:M13"/>
    <mergeCell ref="A4:M4"/>
    <mergeCell ref="A1:M2"/>
    <mergeCell ref="A6:M6"/>
    <mergeCell ref="A7:M7"/>
    <mergeCell ref="A8:M8"/>
    <mergeCell ref="A10:M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74B20-BF0F-4805-A32C-3E677035E9B2}">
  <sheetPr>
    <tabColor rgb="FFFF0000"/>
  </sheetPr>
  <dimension ref="A1:H42"/>
  <sheetViews>
    <sheetView showGridLines="0" topLeftCell="A18" zoomScale="90" zoomScaleNormal="90" workbookViewId="0">
      <selection activeCell="B41" sqref="B41:C42"/>
    </sheetView>
  </sheetViews>
  <sheetFormatPr baseColWidth="10" defaultColWidth="11.42578125" defaultRowHeight="15" x14ac:dyDescent="0.25"/>
  <cols>
    <col min="1" max="1" width="4.5703125" customWidth="1"/>
    <col min="3" max="3" width="39.5703125" customWidth="1"/>
    <col min="4" max="4" width="25.85546875" customWidth="1"/>
    <col min="5" max="5" width="25" customWidth="1"/>
    <col min="6" max="6" width="18" style="54" bestFit="1" customWidth="1"/>
    <col min="7" max="7" width="47" bestFit="1" customWidth="1"/>
  </cols>
  <sheetData>
    <row r="1" spans="1:8" ht="19.5" thickBot="1" x14ac:dyDescent="0.35">
      <c r="A1" s="18" t="s">
        <v>49</v>
      </c>
      <c r="B1" s="119" t="s">
        <v>50</v>
      </c>
      <c r="C1" s="120"/>
      <c r="D1" s="53" t="s">
        <v>51</v>
      </c>
      <c r="E1" s="53" t="s">
        <v>52</v>
      </c>
      <c r="F1" s="56" t="s">
        <v>53</v>
      </c>
      <c r="G1" s="53" t="s">
        <v>54</v>
      </c>
      <c r="H1" s="53" t="s">
        <v>55</v>
      </c>
    </row>
    <row r="2" spans="1:8" ht="15.75" thickBot="1" x14ac:dyDescent="0.3"/>
    <row r="3" spans="1:8" ht="18.75" x14ac:dyDescent="0.3">
      <c r="A3" s="113">
        <v>1</v>
      </c>
      <c r="B3" s="115" t="s">
        <v>56</v>
      </c>
      <c r="C3" s="116"/>
      <c r="D3" s="57" t="s">
        <v>57</v>
      </c>
      <c r="E3" s="58" t="s">
        <v>58</v>
      </c>
      <c r="F3" s="63" t="s">
        <v>59</v>
      </c>
      <c r="G3" s="61" t="s">
        <v>60</v>
      </c>
      <c r="H3" s="27" t="s">
        <v>61</v>
      </c>
    </row>
    <row r="4" spans="1:8" ht="19.5" thickBot="1" x14ac:dyDescent="0.35">
      <c r="A4" s="114"/>
      <c r="B4" s="117"/>
      <c r="C4" s="118"/>
      <c r="D4" s="59" t="s">
        <v>62</v>
      </c>
      <c r="E4" s="60" t="s">
        <v>63</v>
      </c>
      <c r="F4" s="64" t="s">
        <v>64</v>
      </c>
      <c r="G4" s="62" t="s">
        <v>65</v>
      </c>
      <c r="H4" s="47"/>
    </row>
    <row r="5" spans="1:8" ht="18.75" x14ac:dyDescent="0.3">
      <c r="A5" s="113">
        <v>2</v>
      </c>
      <c r="B5" s="115" t="s">
        <v>66</v>
      </c>
      <c r="C5" s="116"/>
      <c r="D5" s="57" t="s">
        <v>67</v>
      </c>
      <c r="E5" s="58" t="s">
        <v>68</v>
      </c>
      <c r="F5" s="63" t="s">
        <v>69</v>
      </c>
      <c r="G5" s="61" t="s">
        <v>70</v>
      </c>
      <c r="H5" s="27" t="s">
        <v>61</v>
      </c>
    </row>
    <row r="6" spans="1:8" ht="19.5" thickBot="1" x14ac:dyDescent="0.35">
      <c r="A6" s="114"/>
      <c r="B6" s="117"/>
      <c r="C6" s="118"/>
      <c r="D6" s="59" t="s">
        <v>71</v>
      </c>
      <c r="E6" s="60" t="s">
        <v>72</v>
      </c>
      <c r="F6" s="64" t="s">
        <v>73</v>
      </c>
      <c r="G6" s="62" t="s">
        <v>74</v>
      </c>
      <c r="H6" s="47"/>
    </row>
    <row r="7" spans="1:8" ht="18.75" x14ac:dyDescent="0.3">
      <c r="A7" s="113">
        <v>3</v>
      </c>
      <c r="B7" s="115" t="s">
        <v>75</v>
      </c>
      <c r="C7" s="116"/>
      <c r="D7" s="57" t="s">
        <v>76</v>
      </c>
      <c r="E7" s="58" t="s">
        <v>77</v>
      </c>
      <c r="F7" s="63">
        <v>614148622</v>
      </c>
      <c r="G7" s="67" t="s">
        <v>78</v>
      </c>
      <c r="H7" s="27" t="s">
        <v>61</v>
      </c>
    </row>
    <row r="8" spans="1:8" ht="18.75" x14ac:dyDescent="0.3">
      <c r="A8" s="114"/>
      <c r="B8" s="117"/>
      <c r="C8" s="118"/>
      <c r="D8" s="59" t="s">
        <v>79</v>
      </c>
      <c r="E8" s="60" t="s">
        <v>80</v>
      </c>
      <c r="F8" s="64">
        <v>619153034</v>
      </c>
      <c r="G8" s="68" t="s">
        <v>81</v>
      </c>
      <c r="H8" s="47"/>
    </row>
    <row r="9" spans="1:8" ht="18.75" x14ac:dyDescent="0.3">
      <c r="A9" s="113">
        <v>4</v>
      </c>
      <c r="B9" s="115" t="s">
        <v>82</v>
      </c>
      <c r="C9" s="116"/>
      <c r="D9" s="57" t="s">
        <v>83</v>
      </c>
      <c r="E9" s="58" t="s">
        <v>84</v>
      </c>
      <c r="F9" s="63">
        <v>609397859</v>
      </c>
      <c r="G9" s="67" t="s">
        <v>85</v>
      </c>
      <c r="H9" s="27" t="s">
        <v>61</v>
      </c>
    </row>
    <row r="10" spans="1:8" ht="18.75" x14ac:dyDescent="0.3">
      <c r="A10" s="114"/>
      <c r="B10" s="117"/>
      <c r="C10" s="118"/>
      <c r="D10" s="59" t="s">
        <v>86</v>
      </c>
      <c r="E10" s="60" t="s">
        <v>87</v>
      </c>
      <c r="F10" s="64">
        <v>680593856</v>
      </c>
      <c r="G10" s="68" t="s">
        <v>88</v>
      </c>
      <c r="H10" s="47"/>
    </row>
    <row r="11" spans="1:8" ht="18.75" x14ac:dyDescent="0.3">
      <c r="A11" s="113">
        <v>5</v>
      </c>
      <c r="B11" s="115" t="s">
        <v>89</v>
      </c>
      <c r="C11" s="116"/>
      <c r="D11" s="57" t="s">
        <v>90</v>
      </c>
      <c r="E11" s="58" t="s">
        <v>91</v>
      </c>
      <c r="F11" s="63" t="s">
        <v>92</v>
      </c>
      <c r="G11" s="67" t="s">
        <v>93</v>
      </c>
      <c r="H11" s="27" t="s">
        <v>61</v>
      </c>
    </row>
    <row r="12" spans="1:8" ht="18.75" x14ac:dyDescent="0.3">
      <c r="A12" s="114"/>
      <c r="B12" s="117"/>
      <c r="C12" s="118"/>
      <c r="D12" s="59" t="s">
        <v>94</v>
      </c>
      <c r="E12" s="60" t="s">
        <v>95</v>
      </c>
      <c r="F12" s="64" t="s">
        <v>96</v>
      </c>
      <c r="G12" s="68" t="s">
        <v>97</v>
      </c>
      <c r="H12" s="47"/>
    </row>
    <row r="13" spans="1:8" ht="18.75" x14ac:dyDescent="0.3">
      <c r="A13" s="113">
        <v>6</v>
      </c>
      <c r="B13" s="115" t="s">
        <v>98</v>
      </c>
      <c r="C13" s="116"/>
      <c r="D13" s="57" t="s">
        <v>99</v>
      </c>
      <c r="E13" s="58" t="s">
        <v>91</v>
      </c>
      <c r="F13" s="63">
        <v>611122420</v>
      </c>
      <c r="G13" s="67" t="s">
        <v>100</v>
      </c>
      <c r="H13" s="27" t="s">
        <v>61</v>
      </c>
    </row>
    <row r="14" spans="1:8" ht="18.75" x14ac:dyDescent="0.3">
      <c r="A14" s="114"/>
      <c r="B14" s="117"/>
      <c r="C14" s="118"/>
      <c r="D14" s="59" t="s">
        <v>101</v>
      </c>
      <c r="E14" s="60" t="s">
        <v>102</v>
      </c>
      <c r="F14" s="64" t="s">
        <v>103</v>
      </c>
      <c r="G14" s="68" t="s">
        <v>104</v>
      </c>
      <c r="H14" s="47"/>
    </row>
    <row r="15" spans="1:8" ht="18.75" x14ac:dyDescent="0.3">
      <c r="A15" s="113">
        <v>7</v>
      </c>
      <c r="B15" s="115" t="s">
        <v>105</v>
      </c>
      <c r="C15" s="116"/>
      <c r="D15" s="57" t="s">
        <v>106</v>
      </c>
      <c r="E15" s="58" t="s">
        <v>107</v>
      </c>
      <c r="F15" s="63" t="s">
        <v>108</v>
      </c>
      <c r="G15" s="67" t="s">
        <v>109</v>
      </c>
      <c r="H15" s="27" t="s">
        <v>61</v>
      </c>
    </row>
    <row r="16" spans="1:8" ht="18.75" x14ac:dyDescent="0.3">
      <c r="A16" s="114"/>
      <c r="B16" s="117"/>
      <c r="C16" s="118"/>
      <c r="D16" s="59" t="s">
        <v>110</v>
      </c>
      <c r="E16" s="60" t="s">
        <v>111</v>
      </c>
      <c r="F16" s="64" t="s">
        <v>112</v>
      </c>
      <c r="G16" s="68" t="s">
        <v>113</v>
      </c>
      <c r="H16" s="47"/>
    </row>
    <row r="17" spans="1:8" ht="18.75" x14ac:dyDescent="0.3">
      <c r="A17" s="113">
        <v>8</v>
      </c>
      <c r="B17" s="115" t="s">
        <v>114</v>
      </c>
      <c r="C17" s="116"/>
      <c r="D17" s="57" t="s">
        <v>115</v>
      </c>
      <c r="E17" s="58" t="s">
        <v>116</v>
      </c>
      <c r="F17" s="63">
        <v>672047989</v>
      </c>
      <c r="G17" s="61" t="s">
        <v>117</v>
      </c>
      <c r="H17" s="27" t="s">
        <v>61</v>
      </c>
    </row>
    <row r="18" spans="1:8" ht="18.75" x14ac:dyDescent="0.3">
      <c r="A18" s="114"/>
      <c r="B18" s="117"/>
      <c r="C18" s="118"/>
      <c r="D18" s="59" t="s">
        <v>118</v>
      </c>
      <c r="E18" s="60" t="s">
        <v>119</v>
      </c>
      <c r="F18" s="64">
        <v>671603393</v>
      </c>
      <c r="G18" s="62" t="s">
        <v>120</v>
      </c>
      <c r="H18" s="47"/>
    </row>
    <row r="19" spans="1:8" ht="18.75" x14ac:dyDescent="0.3">
      <c r="A19" s="113">
        <v>9</v>
      </c>
      <c r="B19" s="115" t="s">
        <v>121</v>
      </c>
      <c r="C19" s="116"/>
      <c r="D19" s="57" t="s">
        <v>122</v>
      </c>
      <c r="E19" s="58" t="s">
        <v>123</v>
      </c>
      <c r="F19" s="63">
        <v>609397803</v>
      </c>
      <c r="G19" s="67" t="s">
        <v>124</v>
      </c>
      <c r="H19" s="27" t="s">
        <v>61</v>
      </c>
    </row>
    <row r="20" spans="1:8" ht="18.75" x14ac:dyDescent="0.3">
      <c r="A20" s="114"/>
      <c r="B20" s="117"/>
      <c r="C20" s="118"/>
      <c r="D20" s="59" t="s">
        <v>125</v>
      </c>
      <c r="E20" s="60" t="s">
        <v>126</v>
      </c>
      <c r="F20" s="64">
        <v>662923756</v>
      </c>
      <c r="G20" s="68" t="s">
        <v>127</v>
      </c>
      <c r="H20" s="47"/>
    </row>
    <row r="21" spans="1:8" ht="18.75" x14ac:dyDescent="0.3">
      <c r="A21" s="113">
        <v>10</v>
      </c>
      <c r="B21" s="115" t="s">
        <v>128</v>
      </c>
      <c r="C21" s="116"/>
      <c r="D21" s="57" t="s">
        <v>129</v>
      </c>
      <c r="E21" s="58" t="s">
        <v>130</v>
      </c>
      <c r="F21" s="63" t="s">
        <v>131</v>
      </c>
      <c r="G21" s="67" t="s">
        <v>132</v>
      </c>
      <c r="H21" s="27" t="s">
        <v>61</v>
      </c>
    </row>
    <row r="22" spans="1:8" ht="18.75" x14ac:dyDescent="0.3">
      <c r="A22" s="114"/>
      <c r="B22" s="117"/>
      <c r="C22" s="118"/>
      <c r="D22" s="59" t="s">
        <v>133</v>
      </c>
      <c r="E22" s="60" t="s">
        <v>111</v>
      </c>
      <c r="F22" s="64" t="s">
        <v>134</v>
      </c>
      <c r="G22" s="68" t="s">
        <v>135</v>
      </c>
      <c r="H22" s="47"/>
    </row>
    <row r="23" spans="1:8" ht="18.75" x14ac:dyDescent="0.3">
      <c r="A23" s="113">
        <v>11</v>
      </c>
      <c r="B23" s="115" t="s">
        <v>136</v>
      </c>
      <c r="C23" s="116"/>
      <c r="D23" s="57" t="s">
        <v>137</v>
      </c>
      <c r="E23" s="58" t="s">
        <v>138</v>
      </c>
      <c r="F23" s="65">
        <v>778841841</v>
      </c>
      <c r="G23" s="67" t="s">
        <v>139</v>
      </c>
      <c r="H23" s="27" t="s">
        <v>61</v>
      </c>
    </row>
    <row r="24" spans="1:8" ht="18.75" x14ac:dyDescent="0.3">
      <c r="A24" s="114"/>
      <c r="B24" s="117"/>
      <c r="C24" s="118"/>
      <c r="D24" s="59" t="s">
        <v>140</v>
      </c>
      <c r="E24" s="60" t="s">
        <v>141</v>
      </c>
      <c r="F24" s="66">
        <v>659524801</v>
      </c>
      <c r="G24" s="68" t="s">
        <v>142</v>
      </c>
      <c r="H24" s="47"/>
    </row>
    <row r="25" spans="1:8" ht="18.75" x14ac:dyDescent="0.3">
      <c r="A25" s="113">
        <v>12</v>
      </c>
      <c r="B25" s="115" t="s">
        <v>143</v>
      </c>
      <c r="C25" s="116"/>
      <c r="D25" s="57" t="s">
        <v>144</v>
      </c>
      <c r="E25" s="58" t="s">
        <v>145</v>
      </c>
      <c r="F25" s="65" t="s">
        <v>146</v>
      </c>
      <c r="G25" s="67" t="s">
        <v>147</v>
      </c>
      <c r="H25" s="27" t="s">
        <v>61</v>
      </c>
    </row>
    <row r="26" spans="1:8" ht="18.75" x14ac:dyDescent="0.3">
      <c r="A26" s="114"/>
      <c r="B26" s="117"/>
      <c r="C26" s="118"/>
      <c r="D26" s="59" t="s">
        <v>148</v>
      </c>
      <c r="E26" s="69" t="s">
        <v>138</v>
      </c>
      <c r="F26" s="66" t="s">
        <v>149</v>
      </c>
      <c r="G26" s="68" t="s">
        <v>150</v>
      </c>
      <c r="H26" s="47"/>
    </row>
    <row r="27" spans="1:8" ht="18.75" x14ac:dyDescent="0.3">
      <c r="A27" s="113">
        <v>13</v>
      </c>
      <c r="B27" s="115" t="s">
        <v>151</v>
      </c>
      <c r="C27" s="116"/>
      <c r="D27" s="57" t="s">
        <v>152</v>
      </c>
      <c r="E27" s="58" t="s">
        <v>153</v>
      </c>
      <c r="F27" s="65">
        <v>663686842</v>
      </c>
      <c r="G27" s="67" t="s">
        <v>154</v>
      </c>
      <c r="H27" s="27" t="s">
        <v>61</v>
      </c>
    </row>
    <row r="28" spans="1:8" ht="18.75" x14ac:dyDescent="0.3">
      <c r="A28" s="114"/>
      <c r="B28" s="117"/>
      <c r="C28" s="118"/>
      <c r="D28" s="59" t="s">
        <v>155</v>
      </c>
      <c r="E28" s="60" t="s">
        <v>156</v>
      </c>
      <c r="F28" s="66">
        <v>627425050</v>
      </c>
      <c r="G28" s="68" t="s">
        <v>157</v>
      </c>
      <c r="H28" s="47"/>
    </row>
    <row r="29" spans="1:8" ht="18.75" x14ac:dyDescent="0.3">
      <c r="A29" s="113">
        <v>14</v>
      </c>
      <c r="B29" s="115" t="s">
        <v>158</v>
      </c>
      <c r="C29" s="116"/>
      <c r="D29" s="57" t="s">
        <v>159</v>
      </c>
      <c r="E29" s="58" t="s">
        <v>160</v>
      </c>
      <c r="F29" s="65">
        <v>768504832</v>
      </c>
      <c r="G29" s="67" t="s">
        <v>161</v>
      </c>
      <c r="H29" s="27" t="s">
        <v>61</v>
      </c>
    </row>
    <row r="30" spans="1:8" ht="18.75" x14ac:dyDescent="0.3">
      <c r="A30" s="114"/>
      <c r="B30" s="117"/>
      <c r="C30" s="118"/>
      <c r="D30" s="59" t="s">
        <v>162</v>
      </c>
      <c r="E30" s="60" t="s">
        <v>163</v>
      </c>
      <c r="F30" s="66">
        <v>780613533</v>
      </c>
      <c r="G30" s="68" t="s">
        <v>164</v>
      </c>
      <c r="H30" s="47"/>
    </row>
    <row r="31" spans="1:8" ht="18.75" x14ac:dyDescent="0.3">
      <c r="A31" s="113">
        <v>15</v>
      </c>
      <c r="B31" s="115" t="s">
        <v>165</v>
      </c>
      <c r="C31" s="116"/>
      <c r="D31" s="57" t="s">
        <v>166</v>
      </c>
      <c r="E31" s="58" t="s">
        <v>58</v>
      </c>
      <c r="F31" s="65" t="s">
        <v>167</v>
      </c>
      <c r="G31" s="67" t="s">
        <v>168</v>
      </c>
      <c r="H31" s="27" t="s">
        <v>61</v>
      </c>
    </row>
    <row r="32" spans="1:8" ht="18.75" x14ac:dyDescent="0.3">
      <c r="A32" s="114"/>
      <c r="B32" s="117"/>
      <c r="C32" s="118"/>
      <c r="D32" s="59" t="s">
        <v>169</v>
      </c>
      <c r="E32" s="60" t="s">
        <v>63</v>
      </c>
      <c r="F32" s="66" t="s">
        <v>170</v>
      </c>
      <c r="G32" s="68" t="s">
        <v>171</v>
      </c>
      <c r="H32" s="47"/>
    </row>
    <row r="33" spans="1:8" ht="18.75" x14ac:dyDescent="0.3">
      <c r="A33" s="113">
        <v>16</v>
      </c>
      <c r="B33" s="115" t="s">
        <v>172</v>
      </c>
      <c r="C33" s="116"/>
      <c r="D33" s="57" t="s">
        <v>173</v>
      </c>
      <c r="E33" s="58" t="s">
        <v>174</v>
      </c>
      <c r="F33" s="65" t="s">
        <v>175</v>
      </c>
      <c r="G33" s="67" t="s">
        <v>176</v>
      </c>
      <c r="H33" s="27" t="s">
        <v>61</v>
      </c>
    </row>
    <row r="34" spans="1:8" ht="18.75" x14ac:dyDescent="0.3">
      <c r="A34" s="114"/>
      <c r="B34" s="117"/>
      <c r="C34" s="118"/>
      <c r="D34" s="59" t="s">
        <v>177</v>
      </c>
      <c r="E34" s="60" t="s">
        <v>178</v>
      </c>
      <c r="F34" s="66" t="s">
        <v>179</v>
      </c>
      <c r="G34" s="68" t="s">
        <v>180</v>
      </c>
      <c r="H34" s="47"/>
    </row>
    <row r="35" spans="1:8" ht="18.75" x14ac:dyDescent="0.3">
      <c r="A35" s="113">
        <v>17</v>
      </c>
      <c r="B35" s="115" t="s">
        <v>181</v>
      </c>
      <c r="C35" s="116"/>
      <c r="D35" s="57" t="s">
        <v>182</v>
      </c>
      <c r="E35" s="58" t="s">
        <v>183</v>
      </c>
      <c r="F35" s="65">
        <v>682669784</v>
      </c>
      <c r="G35" s="67" t="s">
        <v>184</v>
      </c>
      <c r="H35" s="27" t="s">
        <v>61</v>
      </c>
    </row>
    <row r="36" spans="1:8" ht="18.75" x14ac:dyDescent="0.3">
      <c r="A36" s="114"/>
      <c r="B36" s="117"/>
      <c r="C36" s="118"/>
      <c r="D36" s="59" t="s">
        <v>185</v>
      </c>
      <c r="E36" s="60" t="s">
        <v>186</v>
      </c>
      <c r="F36" s="66" t="s">
        <v>187</v>
      </c>
      <c r="G36" s="68" t="s">
        <v>188</v>
      </c>
      <c r="H36" s="47"/>
    </row>
    <row r="37" spans="1:8" ht="18.75" x14ac:dyDescent="0.3">
      <c r="A37" s="113">
        <v>18</v>
      </c>
      <c r="B37" s="115"/>
      <c r="C37" s="116"/>
      <c r="D37" s="57"/>
      <c r="E37" s="58"/>
      <c r="F37" s="65"/>
      <c r="G37" s="58"/>
      <c r="H37" s="27"/>
    </row>
    <row r="38" spans="1:8" ht="19.5" thickBot="1" x14ac:dyDescent="0.35">
      <c r="A38" s="114"/>
      <c r="B38" s="117"/>
      <c r="C38" s="118"/>
      <c r="D38" s="59"/>
      <c r="E38" s="60"/>
      <c r="F38" s="66"/>
      <c r="G38" s="60"/>
      <c r="H38" s="47"/>
    </row>
    <row r="39" spans="1:8" ht="18.75" x14ac:dyDescent="0.3">
      <c r="A39" s="113">
        <v>19</v>
      </c>
      <c r="B39" s="115"/>
      <c r="C39" s="116"/>
      <c r="D39" s="57"/>
      <c r="E39" s="58"/>
      <c r="F39" s="65"/>
      <c r="G39" s="58"/>
      <c r="H39" s="27"/>
    </row>
    <row r="40" spans="1:8" ht="19.5" thickBot="1" x14ac:dyDescent="0.35">
      <c r="A40" s="114"/>
      <c r="B40" s="117"/>
      <c r="C40" s="118"/>
      <c r="D40" s="59"/>
      <c r="E40" s="60"/>
      <c r="F40" s="66"/>
      <c r="G40" s="60"/>
      <c r="H40" s="47"/>
    </row>
    <row r="41" spans="1:8" ht="18.75" x14ac:dyDescent="0.3">
      <c r="A41" s="113">
        <v>20</v>
      </c>
      <c r="B41" s="115"/>
      <c r="C41" s="116"/>
      <c r="D41" s="57"/>
      <c r="E41" s="58"/>
      <c r="F41" s="65"/>
      <c r="G41" s="67"/>
      <c r="H41" s="27"/>
    </row>
    <row r="42" spans="1:8" ht="18.75" x14ac:dyDescent="0.3">
      <c r="A42" s="114"/>
      <c r="B42" s="117"/>
      <c r="C42" s="118"/>
      <c r="D42" s="59"/>
      <c r="E42" s="60"/>
      <c r="F42" s="66"/>
      <c r="G42" s="68"/>
      <c r="H42" s="47"/>
    </row>
  </sheetData>
  <mergeCells count="41">
    <mergeCell ref="A21:A22"/>
    <mergeCell ref="B21:C22"/>
    <mergeCell ref="A15:A16"/>
    <mergeCell ref="B15:C16"/>
    <mergeCell ref="A17:A18"/>
    <mergeCell ref="B17:C18"/>
    <mergeCell ref="A19:A20"/>
    <mergeCell ref="B19:C20"/>
    <mergeCell ref="A9:A10"/>
    <mergeCell ref="B9:C10"/>
    <mergeCell ref="A11:A12"/>
    <mergeCell ref="B11:C12"/>
    <mergeCell ref="A13:A14"/>
    <mergeCell ref="B13:C14"/>
    <mergeCell ref="A7:A8"/>
    <mergeCell ref="B7:C8"/>
    <mergeCell ref="B3:C4"/>
    <mergeCell ref="B1:C1"/>
    <mergeCell ref="A3:A4"/>
    <mergeCell ref="A5:A6"/>
    <mergeCell ref="B5:C6"/>
    <mergeCell ref="A23:A24"/>
    <mergeCell ref="B23:C24"/>
    <mergeCell ref="A25:A26"/>
    <mergeCell ref="B25:C26"/>
    <mergeCell ref="A27:A28"/>
    <mergeCell ref="B27:C28"/>
    <mergeCell ref="A29:A30"/>
    <mergeCell ref="B29:C30"/>
    <mergeCell ref="A31:A32"/>
    <mergeCell ref="B31:C32"/>
    <mergeCell ref="A33:A34"/>
    <mergeCell ref="B33:C34"/>
    <mergeCell ref="A41:A42"/>
    <mergeCell ref="B41:C42"/>
    <mergeCell ref="A35:A36"/>
    <mergeCell ref="B35:C36"/>
    <mergeCell ref="A37:A38"/>
    <mergeCell ref="B37:C38"/>
    <mergeCell ref="A39:A40"/>
    <mergeCell ref="B39:C40"/>
  </mergeCells>
  <hyperlinks>
    <hyperlink ref="G3" r:id="rId1" xr:uid="{86303295-ED19-4B54-B91F-67D7B0EF9D1D}"/>
    <hyperlink ref="G4" r:id="rId2" xr:uid="{E7C014A2-0E7B-46FD-B01B-6EEA3E5913CC}"/>
    <hyperlink ref="G5" r:id="rId3" xr:uid="{28317D1A-55D8-404F-99F7-97524D668371}"/>
    <hyperlink ref="G6" r:id="rId4" xr:uid="{2CDE53ED-6727-42BE-A256-73CA2957A795}"/>
    <hyperlink ref="G7" r:id="rId5" xr:uid="{37C4307F-BF5B-46C2-A56A-7573C4D86B3B}"/>
    <hyperlink ref="G9" r:id="rId6" xr:uid="{2A90B6E7-1032-4FCD-91ED-73F2753944A5}"/>
    <hyperlink ref="G8" r:id="rId7" xr:uid="{84AD2D50-8F2F-4216-9619-8028894280B5}"/>
    <hyperlink ref="G10" r:id="rId8" xr:uid="{7515362E-D893-4D67-82E8-BA7EACEA24EE}"/>
    <hyperlink ref="G11" r:id="rId9" xr:uid="{4484D509-1443-404D-B0DA-F58F271FC59D}"/>
    <hyperlink ref="G12" r:id="rId10" xr:uid="{2AD3F470-237F-4ABB-B044-13D77D9682AA}"/>
    <hyperlink ref="G13" r:id="rId11" xr:uid="{8E13B6BC-4434-40AC-852B-B2C619AD0D0E}"/>
    <hyperlink ref="G14" r:id="rId12" xr:uid="{D839716B-5827-46A2-A25B-86401F6DC501}"/>
    <hyperlink ref="G15" r:id="rId13" xr:uid="{482F5664-F70F-4690-AED1-46BE8A8D662F}"/>
    <hyperlink ref="G16" r:id="rId14" xr:uid="{77E63BE6-EB6E-48E9-8375-E7CEFB6F583C}"/>
    <hyperlink ref="G17" r:id="rId15" xr:uid="{00863991-62D8-4631-AB47-8FAB91AE7095}"/>
    <hyperlink ref="G18" r:id="rId16" xr:uid="{8EADD111-720F-4565-A990-12DC20B79933}"/>
    <hyperlink ref="G20" r:id="rId17" xr:uid="{55E2CDE3-B2DD-466B-875B-CE96D9B5C180}"/>
    <hyperlink ref="G19" r:id="rId18" xr:uid="{3FCAE4BD-663F-499E-9DF7-F80FCF73F5CC}"/>
    <hyperlink ref="G21" r:id="rId19" xr:uid="{EA3476C0-C146-42C4-8912-DF6B8BFF342D}"/>
    <hyperlink ref="G22" r:id="rId20" xr:uid="{FC4C292A-3F4B-4A22-86F8-13D5A79E73C3}"/>
    <hyperlink ref="G23" r:id="rId21" xr:uid="{32D60BF7-C328-48AD-AF2F-3DC843617AF0}"/>
    <hyperlink ref="G24" r:id="rId22" xr:uid="{FB1291C2-2CA5-4542-93A4-96928A710CCE}"/>
    <hyperlink ref="G25" r:id="rId23" xr:uid="{ADD47750-A664-4C73-AEA3-862EE44F77E4}"/>
    <hyperlink ref="G26" r:id="rId24" xr:uid="{0F4F780D-FA03-4A0B-9954-336363BD3A0D}"/>
    <hyperlink ref="G27" r:id="rId25" xr:uid="{D32EC2A5-142B-42CC-BFD7-0D264C20EE51}"/>
    <hyperlink ref="G28" r:id="rId26" xr:uid="{9D1549EA-E3FF-4A2D-8535-77E6F93F3EDB}"/>
    <hyperlink ref="G29" r:id="rId27" xr:uid="{218CC7A5-27E3-4F5E-9E0F-DF68569CDAFF}"/>
    <hyperlink ref="G30" r:id="rId28" xr:uid="{5D30BB69-1292-428F-AFB9-981F35A8BCE8}"/>
    <hyperlink ref="G31" r:id="rId29" xr:uid="{4956EB12-1BCD-446A-BA6B-3E9E19CA31D9}"/>
    <hyperlink ref="G32" r:id="rId30" xr:uid="{78CBF43C-7E5C-4346-9D8A-40E84B01FA8A}"/>
    <hyperlink ref="G33" r:id="rId31" xr:uid="{892F9798-B1BF-485B-876F-D421D25A73A7}"/>
    <hyperlink ref="G34" r:id="rId32" xr:uid="{52DAEF63-51CC-44CD-B8EC-55981782BD20}"/>
    <hyperlink ref="G35" r:id="rId33" xr:uid="{EF29BE5F-A776-4EDD-9F36-F4A6DBCD8B30}"/>
    <hyperlink ref="G36" r:id="rId34" xr:uid="{C8700236-8BE0-472F-9ACD-58A5E7B3CF0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1C9B7-DD4E-439A-94DF-1918F02A6F4C}">
  <dimension ref="A1:AJ64"/>
  <sheetViews>
    <sheetView showGridLines="0" tabSelected="1" topLeftCell="A21" zoomScale="73" zoomScaleNormal="73" workbookViewId="0">
      <selection activeCell="A53" sqref="A53"/>
    </sheetView>
  </sheetViews>
  <sheetFormatPr baseColWidth="10" defaultColWidth="11.42578125" defaultRowHeight="15" x14ac:dyDescent="0.25"/>
  <cols>
    <col min="1" max="1" width="11.42578125" customWidth="1"/>
    <col min="3" max="3" width="17.140625" customWidth="1"/>
    <col min="9" max="9" width="10.85546875" customWidth="1"/>
    <col min="10" max="10" width="14.28515625" customWidth="1"/>
    <col min="13" max="13" width="14.7109375" customWidth="1"/>
    <col min="18" max="19" width="10.85546875" customWidth="1"/>
    <col min="23" max="23" width="12.85546875" customWidth="1"/>
    <col min="24" max="24" width="13.42578125" customWidth="1"/>
    <col min="27" max="28" width="10.85546875" customWidth="1"/>
    <col min="36" max="36" width="2.5703125" customWidth="1"/>
  </cols>
  <sheetData>
    <row r="1" spans="2:36" ht="21" x14ac:dyDescent="0.35">
      <c r="B1" s="147" t="s">
        <v>189</v>
      </c>
      <c r="C1" s="148"/>
      <c r="D1" s="148"/>
      <c r="E1" s="148"/>
      <c r="F1" s="149"/>
      <c r="G1" s="149"/>
      <c r="H1" s="150"/>
      <c r="I1" s="20"/>
      <c r="J1" s="107"/>
      <c r="K1" s="147" t="s">
        <v>190</v>
      </c>
      <c r="L1" s="148"/>
      <c r="M1" s="148"/>
      <c r="N1" s="148"/>
      <c r="O1" s="149"/>
      <c r="P1" s="149"/>
      <c r="Q1" s="150"/>
      <c r="R1" s="20"/>
      <c r="S1" s="107"/>
      <c r="T1" s="147" t="s">
        <v>191</v>
      </c>
      <c r="U1" s="148"/>
      <c r="V1" s="148"/>
      <c r="W1" s="148"/>
      <c r="X1" s="149"/>
      <c r="Y1" s="149"/>
      <c r="Z1" s="150"/>
      <c r="AA1" s="20"/>
      <c r="AB1" s="107"/>
      <c r="AC1" s="147" t="s">
        <v>192</v>
      </c>
      <c r="AD1" s="148"/>
      <c r="AE1" s="148"/>
      <c r="AF1" s="148"/>
      <c r="AG1" s="149"/>
      <c r="AH1" s="149"/>
      <c r="AI1" s="150"/>
      <c r="AJ1" s="20"/>
    </row>
    <row r="2" spans="2:36" ht="21.75" thickBot="1" x14ac:dyDescent="0.4">
      <c r="B2" s="151"/>
      <c r="C2" s="152"/>
      <c r="D2" s="152"/>
      <c r="E2" s="152"/>
      <c r="F2" s="153"/>
      <c r="G2" s="153"/>
      <c r="H2" s="154"/>
      <c r="I2" s="20"/>
      <c r="J2" s="107"/>
      <c r="K2" s="151"/>
      <c r="L2" s="152"/>
      <c r="M2" s="152"/>
      <c r="N2" s="152"/>
      <c r="O2" s="153"/>
      <c r="P2" s="153"/>
      <c r="Q2" s="154"/>
      <c r="R2" s="20"/>
      <c r="S2" s="107"/>
      <c r="T2" s="151"/>
      <c r="U2" s="152"/>
      <c r="V2" s="152"/>
      <c r="W2" s="152"/>
      <c r="X2" s="153"/>
      <c r="Y2" s="153"/>
      <c r="Z2" s="154"/>
      <c r="AA2" s="20"/>
      <c r="AB2" s="107"/>
      <c r="AC2" s="151"/>
      <c r="AD2" s="152"/>
      <c r="AE2" s="152"/>
      <c r="AF2" s="152"/>
      <c r="AG2" s="153"/>
      <c r="AH2" s="153"/>
      <c r="AI2" s="154"/>
      <c r="AJ2" s="20"/>
    </row>
    <row r="3" spans="2:36" ht="15.75" thickBot="1" x14ac:dyDescent="0.3">
      <c r="I3" s="19"/>
      <c r="R3" s="19"/>
      <c r="AA3" s="19"/>
      <c r="AJ3" s="19"/>
    </row>
    <row r="4" spans="2:36" x14ac:dyDescent="0.25">
      <c r="B4" s="155" t="s">
        <v>193</v>
      </c>
      <c r="C4" s="157" t="s">
        <v>165</v>
      </c>
      <c r="D4" s="158"/>
      <c r="E4" s="129" t="s">
        <v>328</v>
      </c>
      <c r="F4" s="136"/>
      <c r="G4" s="129" t="s">
        <v>167</v>
      </c>
      <c r="H4" s="130"/>
      <c r="I4" s="19"/>
      <c r="K4" s="161" t="s">
        <v>194</v>
      </c>
      <c r="L4" s="157" t="s">
        <v>151</v>
      </c>
      <c r="M4" s="158"/>
      <c r="N4" s="129" t="s">
        <v>352</v>
      </c>
      <c r="O4" s="130"/>
      <c r="P4" s="129" t="s">
        <v>353</v>
      </c>
      <c r="Q4" s="130"/>
      <c r="R4" s="19"/>
      <c r="T4" s="216" t="s">
        <v>195</v>
      </c>
      <c r="U4" s="157" t="s">
        <v>143</v>
      </c>
      <c r="V4" s="158"/>
      <c r="W4" s="129" t="s">
        <v>365</v>
      </c>
      <c r="X4" s="130"/>
      <c r="Y4" s="129" t="s">
        <v>146</v>
      </c>
      <c r="Z4" s="130"/>
      <c r="AA4" s="19"/>
      <c r="AC4" s="193" t="s">
        <v>196</v>
      </c>
      <c r="AD4" s="157" t="s">
        <v>158</v>
      </c>
      <c r="AE4" s="158"/>
      <c r="AF4" s="129" t="s">
        <v>376</v>
      </c>
      <c r="AG4" s="130"/>
      <c r="AH4" s="129" t="s">
        <v>378</v>
      </c>
      <c r="AI4" s="130"/>
      <c r="AJ4" s="19"/>
    </row>
    <row r="5" spans="2:36" ht="15.75" thickBot="1" x14ac:dyDescent="0.3">
      <c r="B5" s="156"/>
      <c r="C5" s="159"/>
      <c r="D5" s="160"/>
      <c r="E5" s="123" t="s">
        <v>329</v>
      </c>
      <c r="F5" s="133"/>
      <c r="G5" s="123" t="s">
        <v>170</v>
      </c>
      <c r="H5" s="124"/>
      <c r="I5" s="19"/>
      <c r="K5" s="174"/>
      <c r="L5" s="159"/>
      <c r="M5" s="160"/>
      <c r="N5" s="123" t="s">
        <v>354</v>
      </c>
      <c r="O5" s="124"/>
      <c r="P5" s="123" t="s">
        <v>355</v>
      </c>
      <c r="Q5" s="124"/>
      <c r="R5" s="19"/>
      <c r="T5" s="217"/>
      <c r="U5" s="159"/>
      <c r="V5" s="160"/>
      <c r="W5" s="123" t="s">
        <v>366</v>
      </c>
      <c r="X5" s="124"/>
      <c r="Y5" s="123" t="s">
        <v>149</v>
      </c>
      <c r="Z5" s="124"/>
      <c r="AA5" s="19"/>
      <c r="AC5" s="194"/>
      <c r="AD5" s="159"/>
      <c r="AE5" s="160"/>
      <c r="AF5" s="123" t="s">
        <v>377</v>
      </c>
      <c r="AG5" s="124"/>
      <c r="AH5" s="123" t="s">
        <v>379</v>
      </c>
      <c r="AI5" s="124"/>
      <c r="AJ5" s="19"/>
    </row>
    <row r="6" spans="2:36" x14ac:dyDescent="0.25">
      <c r="B6" s="155" t="s">
        <v>197</v>
      </c>
      <c r="C6" s="170" t="s">
        <v>56</v>
      </c>
      <c r="D6" s="171"/>
      <c r="E6" s="125" t="s">
        <v>330</v>
      </c>
      <c r="F6" s="134"/>
      <c r="G6" s="125" t="s">
        <v>59</v>
      </c>
      <c r="H6" s="126"/>
      <c r="I6" s="19"/>
      <c r="K6" s="161" t="s">
        <v>198</v>
      </c>
      <c r="L6" s="170" t="s">
        <v>333</v>
      </c>
      <c r="M6" s="171"/>
      <c r="N6" s="125" t="s">
        <v>356</v>
      </c>
      <c r="O6" s="126"/>
      <c r="P6" s="125" t="s">
        <v>358</v>
      </c>
      <c r="Q6" s="126"/>
      <c r="R6" s="19"/>
      <c r="T6" s="216" t="s">
        <v>199</v>
      </c>
      <c r="U6" s="170" t="s">
        <v>172</v>
      </c>
      <c r="V6" s="171"/>
      <c r="W6" s="125" t="s">
        <v>367</v>
      </c>
      <c r="X6" s="126"/>
      <c r="Y6" s="125" t="s">
        <v>175</v>
      </c>
      <c r="Z6" s="126"/>
      <c r="AA6" s="19"/>
      <c r="AC6" s="193" t="s">
        <v>200</v>
      </c>
      <c r="AD6" s="170" t="s">
        <v>337</v>
      </c>
      <c r="AE6" s="171"/>
      <c r="AF6" s="125" t="s">
        <v>389</v>
      </c>
      <c r="AG6" s="126"/>
      <c r="AH6" s="125" t="s">
        <v>391</v>
      </c>
      <c r="AI6" s="126"/>
      <c r="AJ6" s="19"/>
    </row>
    <row r="7" spans="2:36" ht="15.75" thickBot="1" x14ac:dyDescent="0.3">
      <c r="B7" s="156"/>
      <c r="C7" s="172"/>
      <c r="D7" s="173"/>
      <c r="E7" s="127" t="s">
        <v>331</v>
      </c>
      <c r="F7" s="135"/>
      <c r="G7" s="127" t="s">
        <v>64</v>
      </c>
      <c r="H7" s="128"/>
      <c r="I7" s="19"/>
      <c r="K7" s="174"/>
      <c r="L7" s="172"/>
      <c r="M7" s="173"/>
      <c r="N7" s="127" t="s">
        <v>357</v>
      </c>
      <c r="O7" s="128"/>
      <c r="P7" s="127" t="s">
        <v>359</v>
      </c>
      <c r="Q7" s="128"/>
      <c r="R7" s="19"/>
      <c r="T7" s="217"/>
      <c r="U7" s="172"/>
      <c r="V7" s="173"/>
      <c r="W7" s="127" t="s">
        <v>368</v>
      </c>
      <c r="X7" s="128"/>
      <c r="Y7" s="127" t="s">
        <v>179</v>
      </c>
      <c r="Z7" s="128"/>
      <c r="AA7" s="19"/>
      <c r="AC7" s="194"/>
      <c r="AD7" s="172"/>
      <c r="AE7" s="173"/>
      <c r="AF7" s="127" t="s">
        <v>390</v>
      </c>
      <c r="AG7" s="128"/>
      <c r="AH7" s="127" t="s">
        <v>392</v>
      </c>
      <c r="AI7" s="128"/>
      <c r="AJ7" s="19"/>
    </row>
    <row r="8" spans="2:36" x14ac:dyDescent="0.25">
      <c r="B8" s="155" t="s">
        <v>201</v>
      </c>
      <c r="C8" s="157" t="s">
        <v>128</v>
      </c>
      <c r="D8" s="158"/>
      <c r="E8" s="129" t="s">
        <v>339</v>
      </c>
      <c r="F8" s="136"/>
      <c r="G8" s="129" t="s">
        <v>131</v>
      </c>
      <c r="H8" s="130"/>
      <c r="I8" s="19"/>
      <c r="K8" s="161" t="s">
        <v>202</v>
      </c>
      <c r="L8" s="157" t="s">
        <v>98</v>
      </c>
      <c r="M8" s="158"/>
      <c r="N8" s="129" t="s">
        <v>360</v>
      </c>
      <c r="O8" s="130"/>
      <c r="P8" s="129" t="s">
        <v>361</v>
      </c>
      <c r="Q8" s="130"/>
      <c r="R8" s="19"/>
      <c r="T8" s="216" t="s">
        <v>203</v>
      </c>
      <c r="U8" s="157" t="s">
        <v>121</v>
      </c>
      <c r="V8" s="158"/>
      <c r="W8" s="129" t="s">
        <v>369</v>
      </c>
      <c r="X8" s="130"/>
      <c r="Y8" s="129" t="s">
        <v>371</v>
      </c>
      <c r="Z8" s="130"/>
      <c r="AA8" s="19"/>
      <c r="AC8" s="193" t="s">
        <v>204</v>
      </c>
      <c r="AD8" s="157" t="s">
        <v>136</v>
      </c>
      <c r="AE8" s="158"/>
      <c r="AF8" s="129" t="s">
        <v>385</v>
      </c>
      <c r="AG8" s="130"/>
      <c r="AH8" s="129" t="s">
        <v>387</v>
      </c>
      <c r="AI8" s="130"/>
      <c r="AJ8" s="19"/>
    </row>
    <row r="9" spans="2:36" ht="15.75" thickBot="1" x14ac:dyDescent="0.3">
      <c r="B9" s="156"/>
      <c r="C9" s="159"/>
      <c r="D9" s="160"/>
      <c r="E9" s="123" t="s">
        <v>340</v>
      </c>
      <c r="F9" s="133"/>
      <c r="G9" s="123" t="s">
        <v>134</v>
      </c>
      <c r="H9" s="124"/>
      <c r="I9" s="19"/>
      <c r="K9" s="162"/>
      <c r="L9" s="163"/>
      <c r="M9" s="164"/>
      <c r="N9" s="123" t="s">
        <v>362</v>
      </c>
      <c r="O9" s="124"/>
      <c r="P9" s="123" t="s">
        <v>103</v>
      </c>
      <c r="Q9" s="124"/>
      <c r="R9" s="19"/>
      <c r="T9" s="217"/>
      <c r="U9" s="159"/>
      <c r="V9" s="160"/>
      <c r="W9" s="123" t="s">
        <v>370</v>
      </c>
      <c r="X9" s="124"/>
      <c r="Y9" s="123" t="s">
        <v>372</v>
      </c>
      <c r="Z9" s="124"/>
      <c r="AA9" s="19"/>
      <c r="AC9" s="194"/>
      <c r="AD9" s="159"/>
      <c r="AE9" s="160"/>
      <c r="AF9" s="123" t="s">
        <v>386</v>
      </c>
      <c r="AG9" s="124"/>
      <c r="AH9" s="123" t="s">
        <v>388</v>
      </c>
      <c r="AI9" s="124"/>
      <c r="AJ9" s="19"/>
    </row>
    <row r="10" spans="2:36" x14ac:dyDescent="0.25">
      <c r="B10" s="155" t="s">
        <v>205</v>
      </c>
      <c r="C10" s="170" t="s">
        <v>105</v>
      </c>
      <c r="D10" s="171"/>
      <c r="E10" s="125" t="s">
        <v>341</v>
      </c>
      <c r="F10" s="134"/>
      <c r="G10" s="125" t="s">
        <v>108</v>
      </c>
      <c r="H10" s="126"/>
      <c r="I10" s="19"/>
      <c r="K10" s="199" t="s">
        <v>206</v>
      </c>
      <c r="L10" s="170" t="s">
        <v>66</v>
      </c>
      <c r="M10" s="171"/>
      <c r="N10" s="125" t="s">
        <v>363</v>
      </c>
      <c r="O10" s="126"/>
      <c r="P10" s="125" t="s">
        <v>69</v>
      </c>
      <c r="Q10" s="126"/>
      <c r="R10" s="19"/>
      <c r="T10" s="216" t="s">
        <v>207</v>
      </c>
      <c r="U10" s="170" t="s">
        <v>334</v>
      </c>
      <c r="V10" s="171"/>
      <c r="W10" s="125" t="s">
        <v>373</v>
      </c>
      <c r="X10" s="126"/>
      <c r="Y10" s="125" t="s">
        <v>92</v>
      </c>
      <c r="Z10" s="126"/>
      <c r="AA10" s="19"/>
      <c r="AC10" s="193" t="s">
        <v>208</v>
      </c>
      <c r="AD10" s="170" t="s">
        <v>338</v>
      </c>
      <c r="AE10" s="171"/>
      <c r="AF10" s="125" t="s">
        <v>382</v>
      </c>
      <c r="AG10" s="126"/>
      <c r="AH10" s="125" t="s">
        <v>384</v>
      </c>
      <c r="AI10" s="126"/>
      <c r="AJ10" s="19"/>
    </row>
    <row r="11" spans="2:36" ht="15.75" thickBot="1" x14ac:dyDescent="0.3">
      <c r="B11" s="156"/>
      <c r="C11" s="172"/>
      <c r="D11" s="173"/>
      <c r="E11" s="127" t="s">
        <v>342</v>
      </c>
      <c r="F11" s="135"/>
      <c r="G11" s="127" t="s">
        <v>112</v>
      </c>
      <c r="H11" s="128"/>
      <c r="I11" s="19"/>
      <c r="K11" s="200"/>
      <c r="L11" s="172"/>
      <c r="M11" s="173"/>
      <c r="N11" s="127" t="s">
        <v>364</v>
      </c>
      <c r="O11" s="128"/>
      <c r="P11" s="127" t="s">
        <v>73</v>
      </c>
      <c r="Q11" s="128"/>
      <c r="R11" s="19"/>
      <c r="T11" s="217"/>
      <c r="U11" s="172"/>
      <c r="V11" s="173"/>
      <c r="W11" s="127" t="s">
        <v>374</v>
      </c>
      <c r="X11" s="128"/>
      <c r="Y11" s="127" t="s">
        <v>96</v>
      </c>
      <c r="Z11" s="128"/>
      <c r="AA11" s="19"/>
      <c r="AC11" s="194"/>
      <c r="AD11" s="172"/>
      <c r="AE11" s="173"/>
      <c r="AF11" s="127" t="s">
        <v>383</v>
      </c>
      <c r="AG11" s="128"/>
      <c r="AH11" s="127" t="s">
        <v>187</v>
      </c>
      <c r="AI11" s="128"/>
      <c r="AJ11" s="19"/>
    </row>
    <row r="12" spans="2:36" x14ac:dyDescent="0.25">
      <c r="B12" s="155" t="s">
        <v>209</v>
      </c>
      <c r="C12" s="157" t="s">
        <v>114</v>
      </c>
      <c r="D12" s="158"/>
      <c r="E12" s="129" t="s">
        <v>343</v>
      </c>
      <c r="F12" s="136"/>
      <c r="G12" s="129" t="s">
        <v>344</v>
      </c>
      <c r="H12" s="130"/>
      <c r="I12" s="19"/>
      <c r="K12" s="165"/>
      <c r="L12" s="109"/>
      <c r="M12" s="109"/>
      <c r="R12" s="19"/>
      <c r="T12" s="165"/>
      <c r="U12" s="109"/>
      <c r="V12" s="109"/>
      <c r="AA12" s="19"/>
      <c r="AC12" s="165"/>
      <c r="AD12" s="109"/>
      <c r="AE12" s="109"/>
      <c r="AJ12" s="19"/>
    </row>
    <row r="13" spans="2:36" ht="15.75" thickBot="1" x14ac:dyDescent="0.3">
      <c r="B13" s="156"/>
      <c r="C13" s="159"/>
      <c r="D13" s="160"/>
      <c r="E13" s="123" t="s">
        <v>345</v>
      </c>
      <c r="F13" s="133"/>
      <c r="G13" s="123" t="s">
        <v>346</v>
      </c>
      <c r="H13" s="124"/>
      <c r="I13" s="19"/>
      <c r="K13" s="165"/>
      <c r="L13" s="109"/>
      <c r="M13" s="109"/>
      <c r="R13" s="19"/>
      <c r="T13" s="165"/>
      <c r="U13" s="109"/>
      <c r="V13" s="109"/>
      <c r="AA13" s="19"/>
      <c r="AC13" s="165"/>
      <c r="AD13" s="109"/>
      <c r="AE13" s="109"/>
      <c r="AJ13" s="19"/>
    </row>
    <row r="14" spans="2:36" ht="15.75" thickBot="1" x14ac:dyDescent="0.3">
      <c r="I14" s="19"/>
      <c r="R14" s="19"/>
      <c r="AA14" s="19"/>
      <c r="AJ14" s="19"/>
    </row>
    <row r="15" spans="2:36" ht="14.45" customHeight="1" x14ac:dyDescent="0.25">
      <c r="B15" s="139" t="s">
        <v>210</v>
      </c>
      <c r="C15" s="145" t="s">
        <v>165</v>
      </c>
      <c r="D15" s="145" t="s">
        <v>332</v>
      </c>
      <c r="E15" s="145" t="s">
        <v>128</v>
      </c>
      <c r="F15" s="145" t="s">
        <v>105</v>
      </c>
      <c r="G15" s="145" t="s">
        <v>114</v>
      </c>
      <c r="H15" s="139" t="s">
        <v>211</v>
      </c>
      <c r="I15" s="19"/>
      <c r="K15" s="166" t="s">
        <v>210</v>
      </c>
      <c r="L15" s="168" t="s">
        <v>351</v>
      </c>
      <c r="M15" s="168" t="s">
        <v>349</v>
      </c>
      <c r="N15" s="168" t="s">
        <v>98</v>
      </c>
      <c r="O15" s="202" t="s">
        <v>350</v>
      </c>
      <c r="P15" s="183" t="s">
        <v>211</v>
      </c>
      <c r="Q15" s="109"/>
      <c r="R15" s="19"/>
      <c r="T15" s="166" t="s">
        <v>210</v>
      </c>
      <c r="U15" s="175" t="s">
        <v>143</v>
      </c>
      <c r="V15" s="175" t="s">
        <v>172</v>
      </c>
      <c r="W15" s="175" t="s">
        <v>121</v>
      </c>
      <c r="X15" s="175" t="s">
        <v>375</v>
      </c>
      <c r="Y15" s="183" t="s">
        <v>211</v>
      </c>
      <c r="Z15" s="109"/>
      <c r="AA15" s="19"/>
      <c r="AC15" s="166" t="s">
        <v>210</v>
      </c>
      <c r="AD15" s="195" t="s">
        <v>158</v>
      </c>
      <c r="AE15" s="195" t="s">
        <v>380</v>
      </c>
      <c r="AF15" s="195" t="s">
        <v>381</v>
      </c>
      <c r="AG15" s="195" t="s">
        <v>338</v>
      </c>
      <c r="AH15" s="183" t="s">
        <v>211</v>
      </c>
      <c r="AI15" s="109"/>
      <c r="AJ15" s="19"/>
    </row>
    <row r="16" spans="2:36" ht="15.75" customHeight="1" thickBot="1" x14ac:dyDescent="0.3">
      <c r="B16" s="140"/>
      <c r="C16" s="146"/>
      <c r="D16" s="146"/>
      <c r="E16" s="146"/>
      <c r="F16" s="146"/>
      <c r="G16" s="146"/>
      <c r="H16" s="140"/>
      <c r="I16" s="19"/>
      <c r="K16" s="167"/>
      <c r="L16" s="169"/>
      <c r="M16" s="169"/>
      <c r="N16" s="169"/>
      <c r="O16" s="203"/>
      <c r="P16" s="191"/>
      <c r="Q16" s="109"/>
      <c r="R16" s="19"/>
      <c r="T16" s="167"/>
      <c r="U16" s="176"/>
      <c r="V16" s="176"/>
      <c r="W16" s="176"/>
      <c r="X16" s="176"/>
      <c r="Y16" s="191"/>
      <c r="Z16" s="109"/>
      <c r="AA16" s="19"/>
      <c r="AC16" s="167"/>
      <c r="AD16" s="196"/>
      <c r="AE16" s="196"/>
      <c r="AF16" s="196"/>
      <c r="AG16" s="196"/>
      <c r="AH16" s="191"/>
      <c r="AI16" s="109"/>
      <c r="AJ16" s="19"/>
    </row>
    <row r="17" spans="1:36" x14ac:dyDescent="0.25">
      <c r="A17" s="131">
        <f>RANK(H17,H$17:H$26)</f>
        <v>1</v>
      </c>
      <c r="B17" s="143" t="s">
        <v>165</v>
      </c>
      <c r="C17" s="137"/>
      <c r="D17" s="141">
        <v>3</v>
      </c>
      <c r="E17" s="141">
        <v>3</v>
      </c>
      <c r="F17" s="141">
        <v>3</v>
      </c>
      <c r="G17" s="141">
        <v>3</v>
      </c>
      <c r="H17" s="141">
        <f>G17+F17+E17+D17</f>
        <v>12</v>
      </c>
      <c r="I17" s="19"/>
      <c r="J17" s="132">
        <f>RANK(P17,P$17:P$24)</f>
        <v>1</v>
      </c>
      <c r="K17" s="168" t="s">
        <v>351</v>
      </c>
      <c r="L17" s="187"/>
      <c r="M17" s="113"/>
      <c r="N17" s="113"/>
      <c r="O17" s="189"/>
      <c r="P17" s="183">
        <f>O17+N17+M17</f>
        <v>0</v>
      </c>
      <c r="Q17" s="109"/>
      <c r="R17" s="19"/>
      <c r="S17" s="122">
        <f>RANK(Y17,Y$17:Y$24)</f>
        <v>1</v>
      </c>
      <c r="T17" s="175" t="s">
        <v>143</v>
      </c>
      <c r="U17" s="187"/>
      <c r="V17" s="113"/>
      <c r="W17" s="113"/>
      <c r="X17" s="113"/>
      <c r="Y17" s="183">
        <f>X17+W17+V17</f>
        <v>0</v>
      </c>
      <c r="Z17" s="109"/>
      <c r="AA17" s="19"/>
      <c r="AB17" s="122">
        <f>RANK(AH17,AH$17:AH$24)</f>
        <v>1</v>
      </c>
      <c r="AC17" s="195" t="s">
        <v>158</v>
      </c>
      <c r="AD17" s="187"/>
      <c r="AE17" s="113"/>
      <c r="AF17" s="113"/>
      <c r="AG17" s="113"/>
      <c r="AH17" s="183">
        <f>AG17+AF17+AE17</f>
        <v>0</v>
      </c>
      <c r="AI17" s="109"/>
      <c r="AJ17" s="19"/>
    </row>
    <row r="18" spans="1:36" ht="15.75" thickBot="1" x14ac:dyDescent="0.3">
      <c r="A18" s="131"/>
      <c r="B18" s="144"/>
      <c r="C18" s="138"/>
      <c r="D18" s="142"/>
      <c r="E18" s="142"/>
      <c r="F18" s="142"/>
      <c r="G18" s="142"/>
      <c r="H18" s="142"/>
      <c r="I18" s="19"/>
      <c r="J18" s="132"/>
      <c r="K18" s="169"/>
      <c r="L18" s="192"/>
      <c r="M18" s="114"/>
      <c r="N18" s="114"/>
      <c r="O18" s="201"/>
      <c r="P18" s="191"/>
      <c r="Q18" s="109"/>
      <c r="R18" s="19"/>
      <c r="S18" s="122"/>
      <c r="T18" s="176"/>
      <c r="U18" s="192"/>
      <c r="V18" s="114"/>
      <c r="W18" s="114"/>
      <c r="X18" s="114"/>
      <c r="Y18" s="191"/>
      <c r="Z18" s="109"/>
      <c r="AA18" s="19"/>
      <c r="AB18" s="122"/>
      <c r="AC18" s="196"/>
      <c r="AD18" s="192"/>
      <c r="AE18" s="114"/>
      <c r="AF18" s="114"/>
      <c r="AG18" s="114"/>
      <c r="AH18" s="191"/>
      <c r="AI18" s="109"/>
      <c r="AJ18" s="19"/>
    </row>
    <row r="19" spans="1:36" x14ac:dyDescent="0.25">
      <c r="A19" s="131">
        <f t="shared" ref="A19" si="0">RANK(H19,H$17:H$26)</f>
        <v>3</v>
      </c>
      <c r="B19" s="143" t="s">
        <v>332</v>
      </c>
      <c r="C19" s="141">
        <v>3</v>
      </c>
      <c r="D19" s="137"/>
      <c r="E19" s="141">
        <v>1</v>
      </c>
      <c r="F19" s="141">
        <v>1</v>
      </c>
      <c r="G19" s="141">
        <v>3</v>
      </c>
      <c r="H19" s="141">
        <f>G19+F19+E19+C19</f>
        <v>8</v>
      </c>
      <c r="I19" s="19"/>
      <c r="J19" s="132">
        <f t="shared" ref="J19" si="1">RANK(P19,P$17:P$24)</f>
        <v>1</v>
      </c>
      <c r="K19" s="168" t="s">
        <v>349</v>
      </c>
      <c r="L19" s="113"/>
      <c r="M19" s="187"/>
      <c r="N19" s="113"/>
      <c r="O19" s="189"/>
      <c r="P19" s="183">
        <f>O19+N19+L19</f>
        <v>0</v>
      </c>
      <c r="Q19" s="109"/>
      <c r="R19" s="19"/>
      <c r="S19" s="122">
        <f t="shared" ref="S19" si="2">RANK(Y19,Y$17:Y$24)</f>
        <v>1</v>
      </c>
      <c r="T19" s="175" t="s">
        <v>172</v>
      </c>
      <c r="U19" s="113"/>
      <c r="V19" s="187"/>
      <c r="W19" s="113"/>
      <c r="X19" s="113"/>
      <c r="Y19" s="183">
        <f>X19+W19+U19</f>
        <v>0</v>
      </c>
      <c r="Z19" s="109"/>
      <c r="AA19" s="19"/>
      <c r="AB19" s="122">
        <f t="shared" ref="AB19" si="3">RANK(AH19,AH$17:AH$24)</f>
        <v>1</v>
      </c>
      <c r="AC19" s="195" t="s">
        <v>380</v>
      </c>
      <c r="AD19" s="113"/>
      <c r="AE19" s="187"/>
      <c r="AF19" s="113"/>
      <c r="AG19" s="113"/>
      <c r="AH19" s="183">
        <f>AG19+AF19+AD19</f>
        <v>0</v>
      </c>
      <c r="AI19" s="109"/>
      <c r="AJ19" s="19"/>
    </row>
    <row r="20" spans="1:36" ht="15.75" thickBot="1" x14ac:dyDescent="0.3">
      <c r="A20" s="131"/>
      <c r="B20" s="144"/>
      <c r="C20" s="142"/>
      <c r="D20" s="138"/>
      <c r="E20" s="142"/>
      <c r="F20" s="142"/>
      <c r="G20" s="142"/>
      <c r="H20" s="142"/>
      <c r="I20" s="19"/>
      <c r="J20" s="132"/>
      <c r="K20" s="169"/>
      <c r="L20" s="114"/>
      <c r="M20" s="192"/>
      <c r="N20" s="114"/>
      <c r="O20" s="201"/>
      <c r="P20" s="191"/>
      <c r="Q20" s="109"/>
      <c r="R20" s="19"/>
      <c r="S20" s="122"/>
      <c r="T20" s="176"/>
      <c r="U20" s="114"/>
      <c r="V20" s="192"/>
      <c r="W20" s="114"/>
      <c r="X20" s="114"/>
      <c r="Y20" s="191"/>
      <c r="Z20" s="109"/>
      <c r="AA20" s="19"/>
      <c r="AB20" s="122"/>
      <c r="AC20" s="196"/>
      <c r="AD20" s="114"/>
      <c r="AE20" s="192"/>
      <c r="AF20" s="114"/>
      <c r="AG20" s="114"/>
      <c r="AH20" s="191"/>
      <c r="AI20" s="109"/>
      <c r="AJ20" s="19"/>
    </row>
    <row r="21" spans="1:36" x14ac:dyDescent="0.25">
      <c r="A21" s="131">
        <f t="shared" ref="A21" si="4">RANK(H21,H$17:H$26)</f>
        <v>3</v>
      </c>
      <c r="B21" s="143" t="s">
        <v>128</v>
      </c>
      <c r="C21" s="141">
        <v>1</v>
      </c>
      <c r="D21" s="141">
        <v>1</v>
      </c>
      <c r="E21" s="137"/>
      <c r="F21" s="141">
        <v>3</v>
      </c>
      <c r="G21" s="141">
        <v>3</v>
      </c>
      <c r="H21" s="141">
        <f>G21+F21+D21+C21</f>
        <v>8</v>
      </c>
      <c r="I21" s="19"/>
      <c r="J21" s="132">
        <f t="shared" ref="J21" si="5">RANK(P21,P$17:P$24)</f>
        <v>1</v>
      </c>
      <c r="K21" s="168" t="s">
        <v>98</v>
      </c>
      <c r="L21" s="113"/>
      <c r="M21" s="113"/>
      <c r="N21" s="187"/>
      <c r="O21" s="189"/>
      <c r="P21" s="183">
        <f>O21+M21+L21</f>
        <v>0</v>
      </c>
      <c r="Q21" s="109"/>
      <c r="R21" s="19"/>
      <c r="S21" s="122">
        <f t="shared" ref="S21" si="6">RANK(Y21,Y$17:Y$24)</f>
        <v>1</v>
      </c>
      <c r="T21" s="175" t="s">
        <v>121</v>
      </c>
      <c r="U21" s="113"/>
      <c r="V21" s="113"/>
      <c r="W21" s="187"/>
      <c r="X21" s="113"/>
      <c r="Y21" s="183">
        <f>X21+V21+U21</f>
        <v>0</v>
      </c>
      <c r="Z21" s="109"/>
      <c r="AA21" s="19"/>
      <c r="AB21" s="122">
        <f t="shared" ref="AB21" si="7">RANK(AH21,AH$17:AH$24)</f>
        <v>1</v>
      </c>
      <c r="AC21" s="195" t="s">
        <v>381</v>
      </c>
      <c r="AD21" s="113"/>
      <c r="AE21" s="113"/>
      <c r="AF21" s="187"/>
      <c r="AG21" s="113"/>
      <c r="AH21" s="183">
        <f>AG21+AE21+AD21</f>
        <v>0</v>
      </c>
      <c r="AI21" s="109"/>
      <c r="AJ21" s="19"/>
    </row>
    <row r="22" spans="1:36" ht="15.75" thickBot="1" x14ac:dyDescent="0.3">
      <c r="A22" s="131"/>
      <c r="B22" s="144"/>
      <c r="C22" s="142"/>
      <c r="D22" s="142"/>
      <c r="E22" s="138"/>
      <c r="F22" s="142"/>
      <c r="G22" s="142"/>
      <c r="H22" s="142"/>
      <c r="I22" s="19"/>
      <c r="J22" s="132"/>
      <c r="K22" s="185"/>
      <c r="L22" s="186"/>
      <c r="M22" s="186"/>
      <c r="N22" s="188"/>
      <c r="O22" s="190"/>
      <c r="P22" s="191"/>
      <c r="Q22" s="109"/>
      <c r="R22" s="19"/>
      <c r="S22" s="122"/>
      <c r="T22" s="176"/>
      <c r="U22" s="114"/>
      <c r="V22" s="114"/>
      <c r="W22" s="192"/>
      <c r="X22" s="114"/>
      <c r="Y22" s="191"/>
      <c r="Z22" s="109"/>
      <c r="AA22" s="19"/>
      <c r="AB22" s="122"/>
      <c r="AC22" s="196"/>
      <c r="AD22" s="114"/>
      <c r="AE22" s="114"/>
      <c r="AF22" s="192"/>
      <c r="AG22" s="114"/>
      <c r="AH22" s="191"/>
      <c r="AI22" s="109"/>
      <c r="AJ22" s="19"/>
    </row>
    <row r="23" spans="1:36" x14ac:dyDescent="0.25">
      <c r="A23" s="131">
        <f t="shared" ref="A23" si="8">RANK(H23,H$17:H$26)</f>
        <v>5</v>
      </c>
      <c r="B23" s="143" t="s">
        <v>105</v>
      </c>
      <c r="C23" s="141">
        <v>1</v>
      </c>
      <c r="D23" s="141">
        <v>1</v>
      </c>
      <c r="E23" s="141">
        <v>3</v>
      </c>
      <c r="F23" s="137"/>
      <c r="G23" s="141">
        <v>1</v>
      </c>
      <c r="H23" s="141">
        <f>G23+E23+D23+C23</f>
        <v>6</v>
      </c>
      <c r="I23" s="19"/>
      <c r="J23" s="132">
        <f t="shared" ref="J23" si="9">RANK(P23,P$17:P$24)</f>
        <v>1</v>
      </c>
      <c r="K23" s="177" t="s">
        <v>350</v>
      </c>
      <c r="L23" s="179"/>
      <c r="M23" s="179"/>
      <c r="N23" s="179"/>
      <c r="O23" s="181"/>
      <c r="P23" s="183">
        <f>N23+M23+L23</f>
        <v>0</v>
      </c>
      <c r="Q23" s="109"/>
      <c r="R23" s="19"/>
      <c r="S23" s="122">
        <f t="shared" ref="S23" si="10">RANK(Y23,Y$17:Y$24)</f>
        <v>1</v>
      </c>
      <c r="T23" s="175" t="s">
        <v>375</v>
      </c>
      <c r="U23" s="113"/>
      <c r="V23" s="113"/>
      <c r="W23" s="113"/>
      <c r="X23" s="187"/>
      <c r="Y23" s="183">
        <f>U23+V23+W23</f>
        <v>0</v>
      </c>
      <c r="Z23" s="109"/>
      <c r="AA23" s="19"/>
      <c r="AB23" s="122">
        <f t="shared" ref="AB23" si="11">RANK(AH23,AH$17:AH$24)</f>
        <v>1</v>
      </c>
      <c r="AC23" s="195" t="s">
        <v>338</v>
      </c>
      <c r="AD23" s="113"/>
      <c r="AE23" s="113"/>
      <c r="AF23" s="113"/>
      <c r="AG23" s="187"/>
      <c r="AH23" s="183">
        <f>AF23+AE23+AD23</f>
        <v>0</v>
      </c>
      <c r="AI23" s="109"/>
      <c r="AJ23" s="19"/>
    </row>
    <row r="24" spans="1:36" ht="15.75" thickBot="1" x14ac:dyDescent="0.3">
      <c r="A24" s="131"/>
      <c r="B24" s="144"/>
      <c r="C24" s="142"/>
      <c r="D24" s="142"/>
      <c r="E24" s="142"/>
      <c r="F24" s="138"/>
      <c r="G24" s="142"/>
      <c r="H24" s="142"/>
      <c r="I24" s="19"/>
      <c r="J24" s="132"/>
      <c r="K24" s="178"/>
      <c r="L24" s="180"/>
      <c r="M24" s="180"/>
      <c r="N24" s="180"/>
      <c r="O24" s="182"/>
      <c r="P24" s="184"/>
      <c r="Q24" s="109"/>
      <c r="R24" s="19"/>
      <c r="S24" s="122"/>
      <c r="T24" s="176"/>
      <c r="U24" s="114"/>
      <c r="V24" s="114"/>
      <c r="W24" s="114"/>
      <c r="X24" s="192"/>
      <c r="Y24" s="184"/>
      <c r="Z24" s="109"/>
      <c r="AA24" s="19"/>
      <c r="AB24" s="122"/>
      <c r="AC24" s="196"/>
      <c r="AD24" s="114"/>
      <c r="AE24" s="114"/>
      <c r="AF24" s="114"/>
      <c r="AG24" s="192"/>
      <c r="AH24" s="184"/>
      <c r="AI24" s="109"/>
      <c r="AJ24" s="19"/>
    </row>
    <row r="25" spans="1:36" x14ac:dyDescent="0.25">
      <c r="A25" s="131">
        <f t="shared" ref="A25" si="12">RANK(H25,H$17:H$26)</f>
        <v>1</v>
      </c>
      <c r="B25" s="143" t="s">
        <v>114</v>
      </c>
      <c r="C25" s="141">
        <v>3</v>
      </c>
      <c r="D25" s="141">
        <v>3</v>
      </c>
      <c r="E25" s="141">
        <v>3</v>
      </c>
      <c r="F25" s="141">
        <v>3</v>
      </c>
      <c r="G25" s="105"/>
      <c r="H25" s="141">
        <f>F25+E25+D25+C25</f>
        <v>12</v>
      </c>
      <c r="I25" s="19"/>
      <c r="K25" s="109"/>
      <c r="L25" s="109"/>
      <c r="M25" s="109"/>
      <c r="N25" s="109"/>
      <c r="O25" s="109"/>
      <c r="P25" s="109"/>
      <c r="Q25" s="109"/>
      <c r="R25" s="19"/>
      <c r="T25" s="109"/>
      <c r="U25" s="109"/>
      <c r="V25" s="109"/>
      <c r="W25" s="109"/>
      <c r="X25" s="109"/>
      <c r="Y25" s="109"/>
      <c r="Z25" s="109"/>
      <c r="AA25" s="19"/>
      <c r="AC25" s="109"/>
      <c r="AD25" s="109"/>
      <c r="AE25" s="109"/>
      <c r="AF25" s="109"/>
      <c r="AG25" s="109"/>
      <c r="AH25" s="109"/>
      <c r="AI25" s="109"/>
      <c r="AJ25" s="19"/>
    </row>
    <row r="26" spans="1:36" ht="15.75" thickBot="1" x14ac:dyDescent="0.3">
      <c r="A26" s="131"/>
      <c r="B26" s="197"/>
      <c r="C26" s="198"/>
      <c r="D26" s="198"/>
      <c r="E26" s="198"/>
      <c r="F26" s="198"/>
      <c r="G26" s="106"/>
      <c r="H26" s="198"/>
      <c r="I26" s="19"/>
      <c r="K26" s="109"/>
      <c r="L26" s="109"/>
      <c r="M26" s="109"/>
      <c r="N26" s="109"/>
      <c r="O26" s="109"/>
      <c r="P26" s="109"/>
      <c r="Q26" s="109"/>
      <c r="R26" s="19"/>
      <c r="T26" s="109"/>
      <c r="U26" s="109"/>
      <c r="V26" s="109"/>
      <c r="W26" s="109"/>
      <c r="X26" s="109"/>
      <c r="Y26" s="109"/>
      <c r="Z26" s="109"/>
      <c r="AA26" s="19"/>
      <c r="AC26" s="109"/>
      <c r="AD26" s="109"/>
      <c r="AE26" s="109"/>
      <c r="AF26" s="109"/>
      <c r="AG26" s="109"/>
      <c r="AH26" s="109"/>
      <c r="AI26" s="109"/>
      <c r="AJ26" s="19"/>
    </row>
    <row r="27" spans="1:36" ht="14.1" customHeight="1" x14ac:dyDescent="0.25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1:36" ht="15.75" thickBot="1" x14ac:dyDescent="0.3"/>
    <row r="29" spans="1:36" x14ac:dyDescent="0.25">
      <c r="B29" s="230" t="s">
        <v>212</v>
      </c>
      <c r="C29" s="231"/>
      <c r="D29" s="231"/>
      <c r="E29" s="231"/>
      <c r="F29" s="231"/>
      <c r="G29" s="231"/>
      <c r="H29" s="232"/>
      <c r="K29" s="230" t="s">
        <v>212</v>
      </c>
      <c r="L29" s="231"/>
      <c r="M29" s="231"/>
      <c r="N29" s="231"/>
      <c r="O29" s="231"/>
      <c r="P29" s="231"/>
      <c r="Q29" s="232"/>
      <c r="T29" s="230" t="s">
        <v>212</v>
      </c>
      <c r="U29" s="231"/>
      <c r="V29" s="231"/>
      <c r="W29" s="231"/>
      <c r="X29" s="231"/>
      <c r="Y29" s="231"/>
      <c r="Z29" s="232"/>
      <c r="AC29" s="230" t="s">
        <v>212</v>
      </c>
      <c r="AD29" s="231"/>
      <c r="AE29" s="231"/>
      <c r="AF29" s="231"/>
      <c r="AG29" s="231"/>
      <c r="AH29" s="231"/>
      <c r="AI29" s="232"/>
    </row>
    <row r="30" spans="1:36" ht="15.75" thickBot="1" x14ac:dyDescent="0.3">
      <c r="B30" s="233"/>
      <c r="C30" s="234"/>
      <c r="D30" s="234"/>
      <c r="E30" s="234"/>
      <c r="F30" s="234"/>
      <c r="G30" s="234"/>
      <c r="H30" s="235"/>
      <c r="K30" s="233"/>
      <c r="L30" s="234"/>
      <c r="M30" s="234"/>
      <c r="N30" s="234"/>
      <c r="O30" s="234"/>
      <c r="P30" s="234"/>
      <c r="Q30" s="235"/>
      <c r="T30" s="233"/>
      <c r="U30" s="234"/>
      <c r="V30" s="234"/>
      <c r="W30" s="234"/>
      <c r="X30" s="234"/>
      <c r="Y30" s="234"/>
      <c r="Z30" s="235"/>
      <c r="AC30" s="233"/>
      <c r="AD30" s="234"/>
      <c r="AE30" s="234"/>
      <c r="AF30" s="234"/>
      <c r="AG30" s="234"/>
      <c r="AH30" s="234"/>
      <c r="AI30" s="235"/>
    </row>
    <row r="31" spans="1:36" x14ac:dyDescent="0.25">
      <c r="B31" s="236" t="s">
        <v>213</v>
      </c>
      <c r="C31" s="237" t="s">
        <v>214</v>
      </c>
      <c r="D31" s="238"/>
      <c r="E31" s="238"/>
      <c r="F31" s="239"/>
      <c r="G31" s="237" t="s">
        <v>215</v>
      </c>
      <c r="H31" s="239"/>
      <c r="K31" s="236" t="s">
        <v>213</v>
      </c>
      <c r="L31" s="237" t="s">
        <v>214</v>
      </c>
      <c r="M31" s="238"/>
      <c r="N31" s="238"/>
      <c r="O31" s="239"/>
      <c r="P31" s="237" t="s">
        <v>215</v>
      </c>
      <c r="Q31" s="239"/>
      <c r="T31" s="236" t="s">
        <v>213</v>
      </c>
      <c r="U31" s="237" t="s">
        <v>214</v>
      </c>
      <c r="V31" s="238"/>
      <c r="W31" s="238"/>
      <c r="X31" s="239"/>
      <c r="Y31" s="237" t="s">
        <v>215</v>
      </c>
      <c r="Z31" s="239"/>
      <c r="AC31" s="236" t="s">
        <v>213</v>
      </c>
      <c r="AD31" s="237" t="s">
        <v>214</v>
      </c>
      <c r="AE31" s="238"/>
      <c r="AF31" s="238"/>
      <c r="AG31" s="239"/>
      <c r="AH31" s="237" t="s">
        <v>215</v>
      </c>
      <c r="AI31" s="239"/>
    </row>
    <row r="32" spans="1:36" ht="24.95" customHeight="1" thickBot="1" x14ac:dyDescent="0.3">
      <c r="B32" s="267"/>
      <c r="C32" s="268"/>
      <c r="D32" s="269"/>
      <c r="E32" s="269"/>
      <c r="F32" s="270"/>
      <c r="G32" s="268"/>
      <c r="H32" s="270"/>
      <c r="K32" s="167"/>
      <c r="L32" s="240"/>
      <c r="M32" s="241"/>
      <c r="N32" s="241"/>
      <c r="O32" s="242"/>
      <c r="P32" s="240"/>
      <c r="Q32" s="242"/>
      <c r="T32" s="167"/>
      <c r="U32" s="240"/>
      <c r="V32" s="241"/>
      <c r="W32" s="241"/>
      <c r="X32" s="242"/>
      <c r="Y32" s="240"/>
      <c r="Z32" s="242"/>
      <c r="AC32" s="167"/>
      <c r="AD32" s="240"/>
      <c r="AE32" s="241"/>
      <c r="AF32" s="241"/>
      <c r="AG32" s="242"/>
      <c r="AH32" s="240"/>
      <c r="AI32" s="242"/>
    </row>
    <row r="33" spans="2:35" ht="24.95" customHeight="1" thickBot="1" x14ac:dyDescent="0.4">
      <c r="B33" s="276" cm="1">
        <f t="array" ref="B33">SUM(--(G33&lt;IF(MATCH(G$33:G$37,G$33:G$37,0)=ROW(G$33:G$37)-32,G$33:G$37,"")))-1</f>
        <v>1</v>
      </c>
      <c r="C33" s="272" t="str" cm="1">
        <f t="array" ref="C33">INDEX(B$17:B$26,MATCH(LARGE(H$17:H$26+(ROW(H$17:H$26)/1000),ROW(A1)),H$17:H$26+(ROW(H$17:H$26)/1000),0))</f>
        <v>TEAM RACKET</v>
      </c>
      <c r="D33" s="273"/>
      <c r="E33" s="273"/>
      <c r="F33" s="274"/>
      <c r="G33" s="275">
        <f>LARGE(H$17:H$26,ROW(A1))</f>
        <v>12</v>
      </c>
      <c r="H33" s="271"/>
      <c r="K33" s="243" t="s">
        <v>230</v>
      </c>
      <c r="L33" s="244"/>
      <c r="M33" s="245"/>
      <c r="N33" s="245"/>
      <c r="O33" s="246"/>
      <c r="P33" s="244"/>
      <c r="Q33" s="246"/>
      <c r="T33" s="243" t="s">
        <v>230</v>
      </c>
      <c r="U33" s="244"/>
      <c r="V33" s="245"/>
      <c r="W33" s="245"/>
      <c r="X33" s="246"/>
      <c r="Y33" s="244"/>
      <c r="Z33" s="246"/>
      <c r="AC33" s="243" t="s">
        <v>216</v>
      </c>
      <c r="AD33" s="244"/>
      <c r="AE33" s="245"/>
      <c r="AF33" s="245"/>
      <c r="AG33" s="246"/>
      <c r="AH33" s="244"/>
      <c r="AI33" s="246"/>
    </row>
    <row r="34" spans="2:35" ht="24.95" customHeight="1" thickBot="1" x14ac:dyDescent="0.4">
      <c r="B34" s="276" cm="1">
        <f t="array" ref="B34">SUM(--(G34&lt;IF(MATCH(G$33:G$37,G$33:G$37,0)=ROW(G$33:G$37)-32,G$33:G$37,"")))-1</f>
        <v>1</v>
      </c>
      <c r="C34" s="272" t="str" cm="1">
        <f t="array" ref="C34">INDEX(B$17:B$26,MATCH(LARGE(H$17:H$26+(ROW(H$17:H$26)/1000),ROW(A2)),H$17:H$26+(ROW(H$17:H$26)/1000),0))</f>
        <v>PADDLE &amp; PROCESS</v>
      </c>
      <c r="D34" s="273"/>
      <c r="E34" s="273"/>
      <c r="F34" s="274"/>
      <c r="G34" s="275">
        <f t="shared" ref="G34:G42" si="13">LARGE(H$17:H$26,ROW(A2))</f>
        <v>12</v>
      </c>
      <c r="H34" s="271"/>
      <c r="K34" s="114"/>
      <c r="L34" s="247"/>
      <c r="M34" s="248"/>
      <c r="N34" s="248"/>
      <c r="O34" s="249"/>
      <c r="P34" s="247"/>
      <c r="Q34" s="249"/>
      <c r="T34" s="114"/>
      <c r="U34" s="247"/>
      <c r="V34" s="248"/>
      <c r="W34" s="248"/>
      <c r="X34" s="249"/>
      <c r="Y34" s="247"/>
      <c r="Z34" s="249"/>
      <c r="AC34" s="114"/>
      <c r="AD34" s="247"/>
      <c r="AE34" s="248"/>
      <c r="AF34" s="248"/>
      <c r="AG34" s="249"/>
      <c r="AH34" s="247"/>
      <c r="AI34" s="249"/>
    </row>
    <row r="35" spans="2:35" ht="24.95" customHeight="1" thickBot="1" x14ac:dyDescent="0.4">
      <c r="B35" s="276" cm="1">
        <f t="array" ref="B35">SUM(--(G35&lt;IF(MATCH(G$33:G$37,G$33:G$37,0)=ROW(G$33:G$37)-32,G$33:G$37,"")))-1</f>
        <v>2</v>
      </c>
      <c r="C35" s="272" t="str" cm="1">
        <f t="array" ref="C35">INDEX(B$17:B$26,MATCH(LARGE(H$17:H$26+(ROW(H$17:H$26)/1000),ROW(A3)),H$17:H$26+(ROW(H$17:H$26)/1000),0))</f>
        <v>DOUBLE PORTAGE</v>
      </c>
      <c r="D35" s="273"/>
      <c r="E35" s="273"/>
      <c r="F35" s="274"/>
      <c r="G35" s="275">
        <f t="shared" si="13"/>
        <v>8</v>
      </c>
      <c r="H35" s="271"/>
      <c r="K35" s="243" t="s">
        <v>347</v>
      </c>
      <c r="L35" s="244"/>
      <c r="M35" s="245"/>
      <c r="N35" s="245"/>
      <c r="O35" s="246"/>
      <c r="P35" s="244"/>
      <c r="Q35" s="246"/>
      <c r="T35" s="243" t="s">
        <v>347</v>
      </c>
      <c r="U35" s="244"/>
      <c r="V35" s="245"/>
      <c r="W35" s="245"/>
      <c r="X35" s="246"/>
      <c r="Y35" s="244"/>
      <c r="Z35" s="246"/>
      <c r="AC35" s="243" t="s">
        <v>217</v>
      </c>
      <c r="AD35" s="244"/>
      <c r="AE35" s="245"/>
      <c r="AF35" s="245"/>
      <c r="AG35" s="246"/>
      <c r="AH35" s="244"/>
      <c r="AI35" s="246"/>
    </row>
    <row r="36" spans="2:35" ht="24.95" customHeight="1" thickBot="1" x14ac:dyDescent="0.4">
      <c r="B36" s="276" cm="1">
        <f t="array" ref="B36">SUM(--(G36&lt;IF(MATCH(G$33:G$37,G$33:G$37,0)=ROW(G$33:G$37)-32,G$33:G$37,"")))-1</f>
        <v>2</v>
      </c>
      <c r="C36" s="272" t="str" cm="1">
        <f t="array" ref="C36">INDEX(B$17:B$26,MATCH(LARGE(H$17:H$26+(ROW(H$17:H$26)/1000),ROW(A4)),H$17:H$26+(ROW(H$17:H$26)/1000),0))</f>
        <v>MARINS MANCHOTS</v>
      </c>
      <c r="D36" s="273"/>
      <c r="E36" s="273"/>
      <c r="F36" s="274"/>
      <c r="G36" s="275">
        <f t="shared" si="13"/>
        <v>8</v>
      </c>
      <c r="H36" s="271"/>
      <c r="K36" s="114"/>
      <c r="L36" s="247"/>
      <c r="M36" s="248"/>
      <c r="N36" s="248"/>
      <c r="O36" s="249"/>
      <c r="P36" s="247"/>
      <c r="Q36" s="249"/>
      <c r="T36" s="114"/>
      <c r="U36" s="247"/>
      <c r="V36" s="248"/>
      <c r="W36" s="248"/>
      <c r="X36" s="249"/>
      <c r="Y36" s="247"/>
      <c r="Z36" s="249"/>
      <c r="AC36" s="114"/>
      <c r="AD36" s="247"/>
      <c r="AE36" s="248"/>
      <c r="AF36" s="248"/>
      <c r="AG36" s="249"/>
      <c r="AH36" s="247"/>
      <c r="AI36" s="249"/>
    </row>
    <row r="37" spans="2:35" ht="24.95" customHeight="1" thickBot="1" x14ac:dyDescent="0.4">
      <c r="B37" s="276" cm="1">
        <f t="array" ref="B37">SUM(--(G37&lt;IF(MATCH(G$33:G$37,G$33:G$37,0)=ROW(G$33:G$37)-32,G$33:G$37,"")))-1</f>
        <v>3</v>
      </c>
      <c r="C37" s="272" t="str" cm="1">
        <f t="array" ref="C37">INDEX(B$17:B$26,MATCH(LARGE(H$17:H$26+(ROW(H$17:H$26)/1000),ROW(A5)),H$17:H$26+(ROW(H$17:H$26)/1000),0))</f>
        <v>PAPY BROTHERS</v>
      </c>
      <c r="D37" s="273"/>
      <c r="E37" s="273"/>
      <c r="F37" s="274"/>
      <c r="G37" s="275">
        <f t="shared" si="13"/>
        <v>6</v>
      </c>
      <c r="H37" s="271"/>
      <c r="K37" s="243" t="s">
        <v>249</v>
      </c>
      <c r="L37" s="244"/>
      <c r="M37" s="245"/>
      <c r="N37" s="245"/>
      <c r="O37" s="246"/>
      <c r="P37" s="244"/>
      <c r="Q37" s="246"/>
      <c r="T37" s="243" t="s">
        <v>249</v>
      </c>
      <c r="U37" s="244"/>
      <c r="V37" s="245"/>
      <c r="W37" s="245"/>
      <c r="X37" s="246"/>
      <c r="Y37" s="244"/>
      <c r="Z37" s="246"/>
      <c r="AC37" s="243" t="s">
        <v>218</v>
      </c>
      <c r="AD37" s="244"/>
      <c r="AE37" s="245"/>
      <c r="AF37" s="245"/>
      <c r="AG37" s="246"/>
      <c r="AH37" s="244"/>
      <c r="AI37" s="246"/>
    </row>
    <row r="38" spans="2:35" ht="24.95" customHeight="1" thickBot="1" x14ac:dyDescent="0.3">
      <c r="K38" s="114"/>
      <c r="L38" s="247"/>
      <c r="M38" s="248"/>
      <c r="N38" s="248"/>
      <c r="O38" s="249"/>
      <c r="P38" s="247"/>
      <c r="Q38" s="249"/>
      <c r="T38" s="114"/>
      <c r="U38" s="247"/>
      <c r="V38" s="248"/>
      <c r="W38" s="248"/>
      <c r="X38" s="249"/>
      <c r="Y38" s="247"/>
      <c r="Z38" s="249"/>
      <c r="AC38" s="114"/>
      <c r="AD38" s="247"/>
      <c r="AE38" s="248"/>
      <c r="AF38" s="248"/>
      <c r="AG38" s="249"/>
      <c r="AH38" s="247"/>
      <c r="AI38" s="249"/>
    </row>
    <row r="39" spans="2:35" ht="24.95" customHeight="1" x14ac:dyDescent="0.25">
      <c r="K39" s="243" t="s">
        <v>348</v>
      </c>
      <c r="L39" s="244"/>
      <c r="M39" s="245"/>
      <c r="N39" s="245"/>
      <c r="O39" s="246"/>
      <c r="P39" s="244"/>
      <c r="Q39" s="246"/>
      <c r="T39" s="243" t="s">
        <v>348</v>
      </c>
      <c r="U39" s="244"/>
      <c r="V39" s="245"/>
      <c r="W39" s="245"/>
      <c r="X39" s="246"/>
      <c r="Y39" s="244"/>
      <c r="Z39" s="246"/>
      <c r="AC39" s="243" t="s">
        <v>219</v>
      </c>
      <c r="AD39" s="244"/>
      <c r="AE39" s="245"/>
      <c r="AF39" s="245"/>
      <c r="AG39" s="246"/>
      <c r="AH39" s="244"/>
      <c r="AI39" s="246"/>
    </row>
    <row r="40" spans="2:35" ht="24.95" customHeight="1" thickBot="1" x14ac:dyDescent="0.3">
      <c r="K40" s="114"/>
      <c r="L40" s="247"/>
      <c r="M40" s="248"/>
      <c r="N40" s="248"/>
      <c r="O40" s="249"/>
      <c r="P40" s="247"/>
      <c r="Q40" s="249"/>
      <c r="T40" s="114"/>
      <c r="U40" s="247"/>
      <c r="V40" s="248"/>
      <c r="W40" s="248"/>
      <c r="X40" s="249"/>
      <c r="Y40" s="247"/>
      <c r="Z40" s="249"/>
      <c r="AC40" s="114"/>
      <c r="AD40" s="247"/>
      <c r="AE40" s="248"/>
      <c r="AF40" s="248"/>
      <c r="AG40" s="249"/>
      <c r="AH40" s="247"/>
      <c r="AI40" s="249"/>
    </row>
    <row r="41" spans="2:35" ht="14.45" customHeight="1" x14ac:dyDescent="0.25"/>
    <row r="42" spans="2:35" ht="15.75" customHeight="1" x14ac:dyDescent="0.25"/>
    <row r="43" spans="2:35" x14ac:dyDescent="0.25">
      <c r="B43" s="1"/>
      <c r="C43" s="55"/>
      <c r="D43" s="55"/>
      <c r="E43" s="55"/>
      <c r="F43" s="55"/>
      <c r="G43" s="55"/>
      <c r="H43" s="55"/>
    </row>
    <row r="44" spans="2:35" ht="15.75" thickBot="1" x14ac:dyDescent="0.3">
      <c r="B44" s="1"/>
      <c r="C44" s="55"/>
      <c r="D44" s="55"/>
      <c r="E44" s="55"/>
      <c r="F44" s="55"/>
      <c r="G44" s="55"/>
      <c r="H44" s="55"/>
    </row>
    <row r="45" spans="2:35" x14ac:dyDescent="0.25">
      <c r="D45" s="204" t="s">
        <v>221</v>
      </c>
      <c r="E45" s="205"/>
      <c r="F45" s="205"/>
      <c r="G45" s="205"/>
      <c r="H45" s="205"/>
      <c r="I45" s="205"/>
      <c r="J45" s="205"/>
      <c r="K45" s="205"/>
      <c r="L45" s="206"/>
    </row>
    <row r="46" spans="2:35" ht="15.75" thickBot="1" x14ac:dyDescent="0.3">
      <c r="D46" s="207"/>
      <c r="E46" s="208"/>
      <c r="F46" s="208"/>
      <c r="G46" s="208"/>
      <c r="H46" s="208"/>
      <c r="I46" s="208"/>
      <c r="J46" s="208"/>
      <c r="K46" s="208"/>
      <c r="L46" s="209"/>
    </row>
    <row r="47" spans="2:35" x14ac:dyDescent="0.25">
      <c r="C47" s="210" t="s">
        <v>222</v>
      </c>
      <c r="D47" s="211"/>
      <c r="E47" s="210" t="s">
        <v>9</v>
      </c>
      <c r="F47" s="211"/>
      <c r="G47" s="210" t="s">
        <v>11</v>
      </c>
      <c r="H47" s="211"/>
      <c r="I47" s="210" t="s">
        <v>27</v>
      </c>
      <c r="J47" s="218"/>
      <c r="K47" s="211"/>
      <c r="L47" s="210" t="s">
        <v>30</v>
      </c>
      <c r="M47" s="211"/>
    </row>
    <row r="48" spans="2:35" x14ac:dyDescent="0.25">
      <c r="C48" s="212"/>
      <c r="D48" s="213"/>
      <c r="E48" s="212"/>
      <c r="F48" s="213"/>
      <c r="G48" s="212"/>
      <c r="H48" s="213"/>
      <c r="I48" s="212"/>
      <c r="J48" s="219"/>
      <c r="K48" s="213"/>
      <c r="L48" s="212"/>
      <c r="M48" s="213"/>
    </row>
    <row r="49" spans="3:21" ht="15.75" thickBot="1" x14ac:dyDescent="0.3">
      <c r="C49" s="214"/>
      <c r="D49" s="215"/>
      <c r="E49" s="214"/>
      <c r="F49" s="215"/>
      <c r="G49" s="214"/>
      <c r="H49" s="215"/>
      <c r="I49" s="214"/>
      <c r="J49" s="220"/>
      <c r="K49" s="215"/>
      <c r="L49" s="214"/>
      <c r="M49" s="215"/>
    </row>
    <row r="50" spans="3:21" x14ac:dyDescent="0.25">
      <c r="C50" s="210" t="s">
        <v>216</v>
      </c>
      <c r="D50" s="211"/>
      <c r="E50" s="221"/>
      <c r="F50" s="222"/>
      <c r="G50" s="221"/>
      <c r="H50" s="222"/>
      <c r="I50" s="221"/>
      <c r="J50" s="227"/>
      <c r="K50" s="222"/>
      <c r="L50" s="221"/>
      <c r="M50" s="222"/>
    </row>
    <row r="51" spans="3:21" x14ac:dyDescent="0.25">
      <c r="C51" s="212"/>
      <c r="D51" s="213"/>
      <c r="E51" s="223"/>
      <c r="F51" s="224"/>
      <c r="G51" s="223"/>
      <c r="H51" s="224"/>
      <c r="I51" s="223"/>
      <c r="J51" s="228"/>
      <c r="K51" s="224"/>
      <c r="L51" s="223"/>
      <c r="M51" s="224"/>
    </row>
    <row r="52" spans="3:21" ht="15.75" thickBot="1" x14ac:dyDescent="0.3">
      <c r="C52" s="214"/>
      <c r="D52" s="215"/>
      <c r="E52" s="225"/>
      <c r="F52" s="226"/>
      <c r="G52" s="225"/>
      <c r="H52" s="226"/>
      <c r="I52" s="225"/>
      <c r="J52" s="229"/>
      <c r="K52" s="226"/>
      <c r="L52" s="225"/>
      <c r="M52" s="226"/>
    </row>
    <row r="53" spans="3:21" x14ac:dyDescent="0.25">
      <c r="C53" s="210" t="s">
        <v>217</v>
      </c>
      <c r="D53" s="211"/>
      <c r="E53" s="221"/>
      <c r="F53" s="222"/>
      <c r="G53" s="221"/>
      <c r="H53" s="222"/>
      <c r="I53" s="221"/>
      <c r="J53" s="227"/>
      <c r="K53" s="222"/>
      <c r="L53" s="221"/>
      <c r="M53" s="222"/>
    </row>
    <row r="54" spans="3:21" x14ac:dyDescent="0.25">
      <c r="C54" s="212"/>
      <c r="D54" s="213"/>
      <c r="E54" s="223"/>
      <c r="F54" s="224"/>
      <c r="G54" s="223"/>
      <c r="H54" s="224"/>
      <c r="I54" s="223"/>
      <c r="J54" s="228"/>
      <c r="K54" s="224"/>
      <c r="L54" s="223"/>
      <c r="M54" s="224"/>
      <c r="P54" s="121" t="s">
        <v>335</v>
      </c>
      <c r="Q54" s="121"/>
      <c r="R54" s="121"/>
      <c r="S54" s="121"/>
      <c r="T54" s="121"/>
      <c r="U54" s="121"/>
    </row>
    <row r="55" spans="3:21" ht="15.75" thickBot="1" x14ac:dyDescent="0.3">
      <c r="C55" s="214"/>
      <c r="D55" s="215"/>
      <c r="E55" s="225"/>
      <c r="F55" s="226"/>
      <c r="G55" s="225"/>
      <c r="H55" s="226"/>
      <c r="I55" s="225"/>
      <c r="J55" s="229"/>
      <c r="K55" s="226"/>
      <c r="L55" s="225"/>
      <c r="M55" s="226"/>
      <c r="P55" s="121"/>
      <c r="Q55" s="121"/>
      <c r="R55" s="121"/>
      <c r="S55" s="121"/>
      <c r="T55" s="121"/>
      <c r="U55" s="121"/>
    </row>
    <row r="56" spans="3:21" x14ac:dyDescent="0.25">
      <c r="C56" s="210" t="s">
        <v>218</v>
      </c>
      <c r="D56" s="211"/>
      <c r="E56" s="221"/>
      <c r="F56" s="222"/>
      <c r="G56" s="221"/>
      <c r="H56" s="222"/>
      <c r="I56" s="221"/>
      <c r="J56" s="227"/>
      <c r="K56" s="222"/>
      <c r="L56" s="221"/>
      <c r="M56" s="222"/>
      <c r="P56" s="121"/>
      <c r="Q56" s="121"/>
      <c r="R56" s="121"/>
      <c r="S56" s="121"/>
      <c r="T56" s="121"/>
      <c r="U56" s="121"/>
    </row>
    <row r="57" spans="3:21" x14ac:dyDescent="0.25">
      <c r="C57" s="212"/>
      <c r="D57" s="213"/>
      <c r="E57" s="223"/>
      <c r="F57" s="224"/>
      <c r="G57" s="223"/>
      <c r="H57" s="224"/>
      <c r="I57" s="223"/>
      <c r="J57" s="228"/>
      <c r="K57" s="224"/>
      <c r="L57" s="223"/>
      <c r="M57" s="224"/>
      <c r="P57" s="121" t="s">
        <v>336</v>
      </c>
      <c r="Q57" s="121"/>
      <c r="R57" s="121"/>
      <c r="S57" s="121"/>
      <c r="T57" s="121"/>
      <c r="U57" s="121"/>
    </row>
    <row r="58" spans="3:21" ht="15.75" thickBot="1" x14ac:dyDescent="0.3">
      <c r="C58" s="214"/>
      <c r="D58" s="215"/>
      <c r="E58" s="225"/>
      <c r="F58" s="226"/>
      <c r="G58" s="225"/>
      <c r="H58" s="226"/>
      <c r="I58" s="225"/>
      <c r="J58" s="229"/>
      <c r="K58" s="226"/>
      <c r="L58" s="225"/>
      <c r="M58" s="226"/>
      <c r="P58" s="121"/>
      <c r="Q58" s="121"/>
      <c r="R58" s="121"/>
      <c r="S58" s="121"/>
      <c r="T58" s="121"/>
      <c r="U58" s="121"/>
    </row>
    <row r="59" spans="3:21" x14ac:dyDescent="0.25">
      <c r="C59" s="210" t="s">
        <v>219</v>
      </c>
      <c r="D59" s="211"/>
      <c r="E59" s="221"/>
      <c r="F59" s="222"/>
      <c r="G59" s="221"/>
      <c r="H59" s="222"/>
      <c r="I59" s="221"/>
      <c r="J59" s="227"/>
      <c r="K59" s="222"/>
      <c r="L59" s="221"/>
      <c r="M59" s="222"/>
      <c r="P59" s="121"/>
      <c r="Q59" s="121"/>
      <c r="R59" s="121"/>
      <c r="S59" s="121"/>
      <c r="T59" s="121"/>
      <c r="U59" s="121"/>
    </row>
    <row r="60" spans="3:21" x14ac:dyDescent="0.25">
      <c r="C60" s="212"/>
      <c r="D60" s="213"/>
      <c r="E60" s="223"/>
      <c r="F60" s="224"/>
      <c r="G60" s="223"/>
      <c r="H60" s="224"/>
      <c r="I60" s="223"/>
      <c r="J60" s="228"/>
      <c r="K60" s="224"/>
      <c r="L60" s="223"/>
      <c r="M60" s="224"/>
    </row>
    <row r="61" spans="3:21" ht="15.75" thickBot="1" x14ac:dyDescent="0.3">
      <c r="C61" s="214"/>
      <c r="D61" s="215"/>
      <c r="E61" s="225"/>
      <c r="F61" s="226"/>
      <c r="G61" s="225"/>
      <c r="H61" s="226"/>
      <c r="I61" s="225"/>
      <c r="J61" s="229"/>
      <c r="K61" s="226"/>
      <c r="L61" s="225"/>
      <c r="M61" s="226"/>
    </row>
    <row r="62" spans="3:21" x14ac:dyDescent="0.25">
      <c r="C62" s="210" t="s">
        <v>220</v>
      </c>
      <c r="D62" s="211"/>
      <c r="E62" s="221"/>
      <c r="F62" s="222"/>
      <c r="G62" s="221"/>
      <c r="H62" s="222"/>
      <c r="I62" s="221"/>
      <c r="J62" s="227"/>
      <c r="K62" s="222"/>
      <c r="L62" s="221"/>
      <c r="M62" s="222"/>
    </row>
    <row r="63" spans="3:21" x14ac:dyDescent="0.25">
      <c r="C63" s="212"/>
      <c r="D63" s="213"/>
      <c r="E63" s="223"/>
      <c r="F63" s="224"/>
      <c r="G63" s="223"/>
      <c r="H63" s="224"/>
      <c r="I63" s="223"/>
      <c r="J63" s="228"/>
      <c r="K63" s="224"/>
      <c r="L63" s="223"/>
      <c r="M63" s="224"/>
    </row>
    <row r="64" spans="3:21" ht="15.75" thickBot="1" x14ac:dyDescent="0.3">
      <c r="C64" s="214"/>
      <c r="D64" s="215"/>
      <c r="E64" s="225"/>
      <c r="F64" s="226"/>
      <c r="G64" s="225"/>
      <c r="H64" s="226"/>
      <c r="I64" s="225"/>
      <c r="J64" s="229"/>
      <c r="K64" s="226"/>
      <c r="L64" s="225"/>
      <c r="M64" s="226"/>
    </row>
  </sheetData>
  <mergeCells count="381">
    <mergeCell ref="AH31:AI32"/>
    <mergeCell ref="AC33:AC34"/>
    <mergeCell ref="AD33:AG34"/>
    <mergeCell ref="AH33:AI34"/>
    <mergeCell ref="AC35:AC36"/>
    <mergeCell ref="AD35:AG36"/>
    <mergeCell ref="AH35:AI36"/>
    <mergeCell ref="AC37:AC38"/>
    <mergeCell ref="AD37:AG38"/>
    <mergeCell ref="AH37:AI38"/>
    <mergeCell ref="AC39:AC40"/>
    <mergeCell ref="AD39:AG40"/>
    <mergeCell ref="AH39:AI40"/>
    <mergeCell ref="T35:T36"/>
    <mergeCell ref="U35:X36"/>
    <mergeCell ref="Y35:Z36"/>
    <mergeCell ref="K37:K38"/>
    <mergeCell ref="L37:O38"/>
    <mergeCell ref="P37:Q38"/>
    <mergeCell ref="K39:K40"/>
    <mergeCell ref="L39:O40"/>
    <mergeCell ref="P39:Q40"/>
    <mergeCell ref="K35:K36"/>
    <mergeCell ref="L35:O36"/>
    <mergeCell ref="P35:Q36"/>
    <mergeCell ref="T37:T38"/>
    <mergeCell ref="U37:X38"/>
    <mergeCell ref="Y37:Z38"/>
    <mergeCell ref="T39:T40"/>
    <mergeCell ref="U39:X40"/>
    <mergeCell ref="Y39:Z40"/>
    <mergeCell ref="B29:H30"/>
    <mergeCell ref="K29:Q30"/>
    <mergeCell ref="T29:Z30"/>
    <mergeCell ref="AC29:AI30"/>
    <mergeCell ref="B31:B32"/>
    <mergeCell ref="C31:F32"/>
    <mergeCell ref="G31:H32"/>
    <mergeCell ref="T31:T32"/>
    <mergeCell ref="U31:X32"/>
    <mergeCell ref="Y31:Z32"/>
    <mergeCell ref="T33:T34"/>
    <mergeCell ref="U33:X34"/>
    <mergeCell ref="Y33:Z34"/>
    <mergeCell ref="K31:K32"/>
    <mergeCell ref="L31:O32"/>
    <mergeCell ref="P31:Q32"/>
    <mergeCell ref="K33:K34"/>
    <mergeCell ref="L33:O34"/>
    <mergeCell ref="P33:Q34"/>
    <mergeCell ref="AC31:AC32"/>
    <mergeCell ref="AD31:AG32"/>
    <mergeCell ref="E47:F49"/>
    <mergeCell ref="G47:H49"/>
    <mergeCell ref="I47:K49"/>
    <mergeCell ref="L47:M49"/>
    <mergeCell ref="E50:F52"/>
    <mergeCell ref="E53:F55"/>
    <mergeCell ref="E56:F58"/>
    <mergeCell ref="E59:F61"/>
    <mergeCell ref="E62:F64"/>
    <mergeCell ref="G56:H58"/>
    <mergeCell ref="G59:H61"/>
    <mergeCell ref="G62:H64"/>
    <mergeCell ref="I56:K58"/>
    <mergeCell ref="I59:K61"/>
    <mergeCell ref="I62:K64"/>
    <mergeCell ref="L56:M58"/>
    <mergeCell ref="L59:M61"/>
    <mergeCell ref="L62:M64"/>
    <mergeCell ref="G50:H52"/>
    <mergeCell ref="G53:H55"/>
    <mergeCell ref="I50:K52"/>
    <mergeCell ref="I53:K55"/>
    <mergeCell ref="L50:M52"/>
    <mergeCell ref="L53:M55"/>
    <mergeCell ref="AC25:AC26"/>
    <mergeCell ref="N25:N26"/>
    <mergeCell ref="O25:O26"/>
    <mergeCell ref="Z23:Z24"/>
    <mergeCell ref="AC23:AC24"/>
    <mergeCell ref="U25:U26"/>
    <mergeCell ref="V25:V26"/>
    <mergeCell ref="W25:W26"/>
    <mergeCell ref="P25:P26"/>
    <mergeCell ref="Y25:Y26"/>
    <mergeCell ref="D45:L46"/>
    <mergeCell ref="C47:D49"/>
    <mergeCell ref="C50:D52"/>
    <mergeCell ref="C53:D55"/>
    <mergeCell ref="C56:D58"/>
    <mergeCell ref="C59:D61"/>
    <mergeCell ref="C62:D64"/>
    <mergeCell ref="Q25:Q26"/>
    <mergeCell ref="T1:Z2"/>
    <mergeCell ref="T4:T5"/>
    <mergeCell ref="U4:V5"/>
    <mergeCell ref="T6:T7"/>
    <mergeCell ref="U6:V7"/>
    <mergeCell ref="T8:T9"/>
    <mergeCell ref="U8:V9"/>
    <mergeCell ref="T10:T11"/>
    <mergeCell ref="U10:V11"/>
    <mergeCell ref="T12:T13"/>
    <mergeCell ref="U12:V13"/>
    <mergeCell ref="Y15:Y16"/>
    <mergeCell ref="Y17:Y18"/>
    <mergeCell ref="Y19:Y20"/>
    <mergeCell ref="Y21:Y22"/>
    <mergeCell ref="Y23:Y24"/>
    <mergeCell ref="G15:G16"/>
    <mergeCell ref="G17:G18"/>
    <mergeCell ref="G19:G20"/>
    <mergeCell ref="G21:G22"/>
    <mergeCell ref="G23:G24"/>
    <mergeCell ref="K1:Q2"/>
    <mergeCell ref="N15:N16"/>
    <mergeCell ref="O15:O16"/>
    <mergeCell ref="P15:P16"/>
    <mergeCell ref="Q15:Q16"/>
    <mergeCell ref="K17:K18"/>
    <mergeCell ref="L17:L18"/>
    <mergeCell ref="M17:M18"/>
    <mergeCell ref="N17:N18"/>
    <mergeCell ref="O17:O18"/>
    <mergeCell ref="P17:P18"/>
    <mergeCell ref="Q17:Q18"/>
    <mergeCell ref="K19:K20"/>
    <mergeCell ref="L19:L20"/>
    <mergeCell ref="M19:M20"/>
    <mergeCell ref="N19:N20"/>
    <mergeCell ref="Q23:Q24"/>
    <mergeCell ref="J23:J24"/>
    <mergeCell ref="AI21:AI22"/>
    <mergeCell ref="AD21:AD22"/>
    <mergeCell ref="AE21:AE22"/>
    <mergeCell ref="AF21:AF22"/>
    <mergeCell ref="AE25:AE26"/>
    <mergeCell ref="AF25:AF26"/>
    <mergeCell ref="AD25:AD26"/>
    <mergeCell ref="AD23:AD24"/>
    <mergeCell ref="AE23:AE24"/>
    <mergeCell ref="AF23:AF24"/>
    <mergeCell ref="AH23:AH24"/>
    <mergeCell ref="AI23:AI24"/>
    <mergeCell ref="AG25:AG26"/>
    <mergeCell ref="AI25:AI26"/>
    <mergeCell ref="AH25:AH26"/>
    <mergeCell ref="AG23:AG24"/>
    <mergeCell ref="B10:B11"/>
    <mergeCell ref="C10:D11"/>
    <mergeCell ref="K10:K11"/>
    <mergeCell ref="L10:M11"/>
    <mergeCell ref="O19:O20"/>
    <mergeCell ref="P19:P20"/>
    <mergeCell ref="Q19:Q20"/>
    <mergeCell ref="Q21:Q22"/>
    <mergeCell ref="AC10:AC11"/>
    <mergeCell ref="AC21:AC22"/>
    <mergeCell ref="Z19:Z20"/>
    <mergeCell ref="Z17:Z18"/>
    <mergeCell ref="Z15:Z16"/>
    <mergeCell ref="T19:T20"/>
    <mergeCell ref="U19:U20"/>
    <mergeCell ref="V19:V20"/>
    <mergeCell ref="W19:W20"/>
    <mergeCell ref="X19:X20"/>
    <mergeCell ref="W15:W16"/>
    <mergeCell ref="X15:X16"/>
    <mergeCell ref="T17:T18"/>
    <mergeCell ref="U17:U18"/>
    <mergeCell ref="V17:V18"/>
    <mergeCell ref="W17:W18"/>
    <mergeCell ref="B25:B26"/>
    <mergeCell ref="C25:C26"/>
    <mergeCell ref="D25:D26"/>
    <mergeCell ref="E25:E26"/>
    <mergeCell ref="F25:F26"/>
    <mergeCell ref="H25:H26"/>
    <mergeCell ref="K25:K26"/>
    <mergeCell ref="L25:L26"/>
    <mergeCell ref="M25:M26"/>
    <mergeCell ref="AG19:AG20"/>
    <mergeCell ref="AH19:AH20"/>
    <mergeCell ref="AI19:AI20"/>
    <mergeCell ref="AG15:AG16"/>
    <mergeCell ref="AH15:AH16"/>
    <mergeCell ref="AI15:AI16"/>
    <mergeCell ref="Z21:Z22"/>
    <mergeCell ref="AD10:AE11"/>
    <mergeCell ref="AC12:AC13"/>
    <mergeCell ref="AD12:AE13"/>
    <mergeCell ref="AC19:AC20"/>
    <mergeCell ref="AD19:AD20"/>
    <mergeCell ref="AE19:AE20"/>
    <mergeCell ref="AF19:AF20"/>
    <mergeCell ref="AE15:AE16"/>
    <mergeCell ref="AF15:AF16"/>
    <mergeCell ref="AC17:AC18"/>
    <mergeCell ref="AD17:AD18"/>
    <mergeCell ref="AE17:AE18"/>
    <mergeCell ref="AF17:AF18"/>
    <mergeCell ref="AC15:AC16"/>
    <mergeCell ref="AD15:AD16"/>
    <mergeCell ref="AG21:AG22"/>
    <mergeCell ref="AH21:AH22"/>
    <mergeCell ref="AC1:AI2"/>
    <mergeCell ref="AC4:AC5"/>
    <mergeCell ref="AD4:AE5"/>
    <mergeCell ref="AC6:AC7"/>
    <mergeCell ref="AD6:AE7"/>
    <mergeCell ref="AC8:AC9"/>
    <mergeCell ref="AD8:AE9"/>
    <mergeCell ref="AG17:AG18"/>
    <mergeCell ref="AH17:AH18"/>
    <mergeCell ref="AI17:AI18"/>
    <mergeCell ref="K23:K24"/>
    <mergeCell ref="L23:L24"/>
    <mergeCell ref="M23:M24"/>
    <mergeCell ref="N23:N24"/>
    <mergeCell ref="O23:O24"/>
    <mergeCell ref="P23:P24"/>
    <mergeCell ref="K21:K22"/>
    <mergeCell ref="L21:L22"/>
    <mergeCell ref="M21:M22"/>
    <mergeCell ref="N21:N22"/>
    <mergeCell ref="O21:O22"/>
    <mergeCell ref="P21:P22"/>
    <mergeCell ref="F19:F20"/>
    <mergeCell ref="F21:F22"/>
    <mergeCell ref="B1:H2"/>
    <mergeCell ref="B4:B5"/>
    <mergeCell ref="C4:D5"/>
    <mergeCell ref="B6:B7"/>
    <mergeCell ref="K8:K9"/>
    <mergeCell ref="L8:M9"/>
    <mergeCell ref="K12:K13"/>
    <mergeCell ref="L12:M13"/>
    <mergeCell ref="K15:K16"/>
    <mergeCell ref="L15:L16"/>
    <mergeCell ref="M15:M16"/>
    <mergeCell ref="C6:D7"/>
    <mergeCell ref="B8:B9"/>
    <mergeCell ref="C8:D9"/>
    <mergeCell ref="B12:B13"/>
    <mergeCell ref="C12:D13"/>
    <mergeCell ref="D15:D16"/>
    <mergeCell ref="E15:E16"/>
    <mergeCell ref="K4:K5"/>
    <mergeCell ref="L4:M5"/>
    <mergeCell ref="K6:K7"/>
    <mergeCell ref="L6:M7"/>
    <mergeCell ref="F23:F24"/>
    <mergeCell ref="H15:H16"/>
    <mergeCell ref="H17:H18"/>
    <mergeCell ref="H19:H20"/>
    <mergeCell ref="H21:H22"/>
    <mergeCell ref="H23:H24"/>
    <mergeCell ref="B21:B22"/>
    <mergeCell ref="C21:C22"/>
    <mergeCell ref="D21:D22"/>
    <mergeCell ref="E21:E22"/>
    <mergeCell ref="B23:B24"/>
    <mergeCell ref="C23:C24"/>
    <mergeCell ref="D23:D24"/>
    <mergeCell ref="E23:E24"/>
    <mergeCell ref="B17:B18"/>
    <mergeCell ref="C17:C18"/>
    <mergeCell ref="D17:D18"/>
    <mergeCell ref="E17:E18"/>
    <mergeCell ref="B19:B20"/>
    <mergeCell ref="C19:C20"/>
    <mergeCell ref="D19:D20"/>
    <mergeCell ref="E19:E20"/>
    <mergeCell ref="B15:B16"/>
    <mergeCell ref="C15:C16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A19:A20"/>
    <mergeCell ref="A21:A22"/>
    <mergeCell ref="A23:A24"/>
    <mergeCell ref="A25:A26"/>
    <mergeCell ref="N4:O4"/>
    <mergeCell ref="N5:O5"/>
    <mergeCell ref="P4:Q4"/>
    <mergeCell ref="P5:Q5"/>
    <mergeCell ref="N6:O6"/>
    <mergeCell ref="N7:O7"/>
    <mergeCell ref="P6:Q6"/>
    <mergeCell ref="P7:Q7"/>
    <mergeCell ref="N8:O8"/>
    <mergeCell ref="P8:Q8"/>
    <mergeCell ref="N9:O9"/>
    <mergeCell ref="P9:Q9"/>
    <mergeCell ref="N10:O10"/>
    <mergeCell ref="P10:Q10"/>
    <mergeCell ref="N11:O11"/>
    <mergeCell ref="P11:Q11"/>
    <mergeCell ref="J17:J18"/>
    <mergeCell ref="J19:J20"/>
    <mergeCell ref="J21:J22"/>
    <mergeCell ref="E9:F9"/>
    <mergeCell ref="W5:X5"/>
    <mergeCell ref="Y5:Z5"/>
    <mergeCell ref="W6:X6"/>
    <mergeCell ref="Y6:Z6"/>
    <mergeCell ref="W7:X7"/>
    <mergeCell ref="Y7:Z7"/>
    <mergeCell ref="W8:X8"/>
    <mergeCell ref="Y8:Z8"/>
    <mergeCell ref="A17:A18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F15:F16"/>
    <mergeCell ref="F17:F18"/>
    <mergeCell ref="X17:X18"/>
    <mergeCell ref="T15:T16"/>
    <mergeCell ref="U15:U16"/>
    <mergeCell ref="V15:V16"/>
    <mergeCell ref="W9:X9"/>
    <mergeCell ref="Y9:Z9"/>
    <mergeCell ref="W10:X10"/>
    <mergeCell ref="Y10:Z10"/>
    <mergeCell ref="W11:X11"/>
    <mergeCell ref="Y11:Z11"/>
    <mergeCell ref="AF4:AG4"/>
    <mergeCell ref="AH4:AI4"/>
    <mergeCell ref="AF5:AG5"/>
    <mergeCell ref="AH5:AI5"/>
    <mergeCell ref="AF6:AG6"/>
    <mergeCell ref="AH6:AI6"/>
    <mergeCell ref="AF7:AG7"/>
    <mergeCell ref="AH7:AI7"/>
    <mergeCell ref="AF8:AG8"/>
    <mergeCell ref="AH8:AI8"/>
    <mergeCell ref="AF9:AG9"/>
    <mergeCell ref="AH9:AI9"/>
    <mergeCell ref="AF10:AG10"/>
    <mergeCell ref="AH10:AI10"/>
    <mergeCell ref="AF11:AG11"/>
    <mergeCell ref="AH11:AI11"/>
    <mergeCell ref="W4:X4"/>
    <mergeCell ref="Y4:Z4"/>
    <mergeCell ref="P54:U56"/>
    <mergeCell ref="P57:U59"/>
    <mergeCell ref="S17:S18"/>
    <mergeCell ref="S19:S20"/>
    <mergeCell ref="S21:S22"/>
    <mergeCell ref="S23:S24"/>
    <mergeCell ref="AB17:AB18"/>
    <mergeCell ref="AB19:AB20"/>
    <mergeCell ref="AB21:AB22"/>
    <mergeCell ref="AB23:AB24"/>
    <mergeCell ref="T23:T24"/>
    <mergeCell ref="U23:U24"/>
    <mergeCell ref="V23:V24"/>
    <mergeCell ref="W23:W24"/>
    <mergeCell ref="X23:X24"/>
    <mergeCell ref="T21:T22"/>
    <mergeCell ref="U21:U22"/>
    <mergeCell ref="V21:V22"/>
    <mergeCell ref="W21:W22"/>
    <mergeCell ref="X21:X22"/>
    <mergeCell ref="T25:T26"/>
    <mergeCell ref="X25:X26"/>
    <mergeCell ref="Z25:Z2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E14E7-C5A8-41BC-8E74-3CA11F4210AD}">
  <dimension ref="A1:S121"/>
  <sheetViews>
    <sheetView showGridLines="0" zoomScale="50" zoomScaleNormal="50" workbookViewId="0">
      <selection activeCell="D18" sqref="D18"/>
    </sheetView>
  </sheetViews>
  <sheetFormatPr baseColWidth="10" defaultColWidth="10.85546875" defaultRowHeight="15.75" x14ac:dyDescent="0.25"/>
  <cols>
    <col min="1" max="1" width="10.85546875" style="3"/>
    <col min="2" max="2" width="17.140625" style="3" customWidth="1"/>
    <col min="3" max="4" width="17.5703125" style="3" customWidth="1"/>
    <col min="5" max="5" width="22.5703125" style="3" customWidth="1"/>
    <col min="6" max="6" width="17.5703125" style="3" customWidth="1"/>
    <col min="7" max="7" width="21" style="3" customWidth="1"/>
    <col min="8" max="13" width="17.5703125" style="3" customWidth="1"/>
    <col min="14" max="14" width="23.85546875" style="3" customWidth="1"/>
    <col min="15" max="16" width="17.5703125" style="3" customWidth="1"/>
    <col min="17" max="17" width="22.85546875" style="3" customWidth="1"/>
    <col min="18" max="18" width="21" style="3" customWidth="1"/>
    <col min="19" max="30" width="17.5703125" style="3" customWidth="1"/>
    <col min="31" max="16384" width="10.85546875" style="3"/>
  </cols>
  <sheetData>
    <row r="1" spans="3:18" x14ac:dyDescent="0.25">
      <c r="C1" s="22"/>
      <c r="E1" s="256" t="s">
        <v>223</v>
      </c>
      <c r="F1" s="257"/>
      <c r="G1" s="256" t="s">
        <v>224</v>
      </c>
      <c r="H1" s="257"/>
      <c r="I1" s="256" t="s">
        <v>225</v>
      </c>
      <c r="J1" s="257"/>
      <c r="K1" s="28"/>
      <c r="L1" s="256" t="s">
        <v>226</v>
      </c>
      <c r="M1" s="257"/>
      <c r="N1" s="256" t="s">
        <v>227</v>
      </c>
      <c r="O1" s="257"/>
      <c r="P1" s="256" t="s">
        <v>228</v>
      </c>
      <c r="Q1" s="257"/>
      <c r="R1" s="28"/>
    </row>
    <row r="2" spans="3:18" ht="16.5" customHeight="1" x14ac:dyDescent="0.25">
      <c r="C2" s="22"/>
      <c r="E2" s="201"/>
      <c r="F2" s="258"/>
      <c r="G2" s="201"/>
      <c r="H2" s="258"/>
      <c r="I2" s="201"/>
      <c r="J2" s="258"/>
      <c r="K2" s="28"/>
      <c r="L2" s="201"/>
      <c r="M2" s="258"/>
      <c r="N2" s="201"/>
      <c r="O2" s="258"/>
      <c r="P2" s="201"/>
      <c r="Q2" s="258"/>
      <c r="R2" s="28"/>
    </row>
    <row r="3" spans="3:18" x14ac:dyDescent="0.25">
      <c r="C3" s="22"/>
    </row>
    <row r="4" spans="3:18" x14ac:dyDescent="0.25">
      <c r="C4" s="22"/>
    </row>
    <row r="5" spans="3:18" x14ac:dyDescent="0.25">
      <c r="C5" s="22"/>
      <c r="I5" s="51" t="s">
        <v>229</v>
      </c>
      <c r="J5" s="4">
        <v>9</v>
      </c>
      <c r="L5" s="30" t="s">
        <v>230</v>
      </c>
      <c r="M5" s="48" t="s">
        <v>231</v>
      </c>
    </row>
    <row r="6" spans="3:18" x14ac:dyDescent="0.25">
      <c r="C6" s="22"/>
      <c r="I6" s="6"/>
      <c r="M6" s="7"/>
    </row>
    <row r="7" spans="3:18" x14ac:dyDescent="0.25">
      <c r="C7" s="22"/>
      <c r="G7" s="2"/>
      <c r="H7" s="16">
        <v>9</v>
      </c>
      <c r="I7" s="13"/>
      <c r="J7" s="85" t="s">
        <v>232</v>
      </c>
      <c r="L7" s="71" t="s">
        <v>233</v>
      </c>
      <c r="M7" s="8"/>
      <c r="N7" s="10">
        <v>1</v>
      </c>
      <c r="O7" s="2"/>
    </row>
    <row r="8" spans="3:18" x14ac:dyDescent="0.25">
      <c r="C8" s="22"/>
      <c r="F8" s="8"/>
      <c r="I8" s="13"/>
      <c r="K8" s="15"/>
      <c r="M8" s="8"/>
      <c r="N8" s="14"/>
      <c r="O8" s="7"/>
      <c r="P8" s="13"/>
    </row>
    <row r="9" spans="3:18" x14ac:dyDescent="0.25">
      <c r="C9" s="22"/>
      <c r="F9" s="8"/>
      <c r="I9" s="50" t="s">
        <v>234</v>
      </c>
      <c r="J9" s="4">
        <v>16</v>
      </c>
      <c r="L9" s="5">
        <v>8</v>
      </c>
      <c r="M9" s="49" t="s">
        <v>235</v>
      </c>
      <c r="O9" s="8"/>
      <c r="P9" s="13"/>
    </row>
    <row r="10" spans="3:18" x14ac:dyDescent="0.25">
      <c r="C10" s="22"/>
      <c r="F10" s="8"/>
      <c r="L10" s="14"/>
      <c r="M10" s="14"/>
      <c r="O10" s="8"/>
      <c r="P10" s="13"/>
    </row>
    <row r="11" spans="3:18" x14ac:dyDescent="0.25">
      <c r="C11" s="22"/>
      <c r="F11" s="15"/>
      <c r="G11" s="73"/>
      <c r="O11" s="8"/>
      <c r="P11" s="13"/>
    </row>
    <row r="12" spans="3:18" x14ac:dyDescent="0.25">
      <c r="C12" s="22"/>
      <c r="G12" s="259" t="s">
        <v>320</v>
      </c>
      <c r="H12" s="260"/>
      <c r="N12" s="251" t="s">
        <v>236</v>
      </c>
      <c r="O12" s="251"/>
      <c r="P12" s="13"/>
    </row>
    <row r="13" spans="3:18" x14ac:dyDescent="0.25">
      <c r="C13" s="22"/>
      <c r="E13" s="75"/>
      <c r="F13" s="76">
        <v>9</v>
      </c>
      <c r="G13" s="73"/>
      <c r="H13" s="85" t="s">
        <v>273</v>
      </c>
      <c r="N13" s="71" t="s">
        <v>237</v>
      </c>
      <c r="O13" s="8"/>
      <c r="P13" s="10">
        <v>1</v>
      </c>
      <c r="Q13" s="2"/>
    </row>
    <row r="14" spans="3:18" x14ac:dyDescent="0.25">
      <c r="C14" s="22"/>
      <c r="E14" s="73"/>
      <c r="G14" s="73"/>
      <c r="O14" s="8"/>
      <c r="Q14" s="7"/>
    </row>
    <row r="15" spans="3:18" x14ac:dyDescent="0.25">
      <c r="C15" s="22"/>
      <c r="E15" s="73"/>
      <c r="G15" s="73"/>
      <c r="O15" s="8"/>
      <c r="Q15" s="8"/>
    </row>
    <row r="16" spans="3:18" x14ac:dyDescent="0.25">
      <c r="C16" s="22"/>
      <c r="E16" s="73"/>
      <c r="G16" s="73"/>
      <c r="I16" s="52" t="s">
        <v>238</v>
      </c>
      <c r="J16" s="4">
        <v>13</v>
      </c>
      <c r="L16" s="30" t="s">
        <v>239</v>
      </c>
      <c r="M16" s="48" t="s">
        <v>240</v>
      </c>
      <c r="O16" s="8"/>
      <c r="Q16" s="8"/>
    </row>
    <row r="17" spans="3:19" x14ac:dyDescent="0.25">
      <c r="C17" s="22"/>
      <c r="E17" s="73"/>
      <c r="G17" s="73"/>
      <c r="I17" s="6"/>
      <c r="M17" s="7"/>
      <c r="O17" s="8"/>
      <c r="Q17" s="8"/>
    </row>
    <row r="18" spans="3:19" x14ac:dyDescent="0.25">
      <c r="C18" s="22"/>
      <c r="E18" s="73"/>
      <c r="G18" s="74"/>
      <c r="H18" s="16">
        <v>12</v>
      </c>
      <c r="I18" s="13"/>
      <c r="J18" s="85" t="s">
        <v>241</v>
      </c>
      <c r="L18" s="71" t="s">
        <v>242</v>
      </c>
      <c r="M18" s="8"/>
      <c r="N18" s="10">
        <v>4</v>
      </c>
      <c r="O18" s="12"/>
      <c r="Q18" s="8"/>
    </row>
    <row r="19" spans="3:19" x14ac:dyDescent="0.25">
      <c r="C19" s="22"/>
      <c r="E19" s="73"/>
      <c r="I19" s="13"/>
      <c r="K19" s="15"/>
      <c r="M19" s="8"/>
      <c r="N19" s="14"/>
      <c r="Q19" s="8"/>
    </row>
    <row r="20" spans="3:19" x14ac:dyDescent="0.25">
      <c r="C20" s="14"/>
      <c r="E20" s="73"/>
      <c r="I20" s="50" t="s">
        <v>243</v>
      </c>
      <c r="J20" s="4">
        <v>12</v>
      </c>
      <c r="L20" s="5">
        <v>4</v>
      </c>
      <c r="M20" s="49" t="s">
        <v>244</v>
      </c>
      <c r="Q20" s="8"/>
    </row>
    <row r="21" spans="3:19" x14ac:dyDescent="0.25">
      <c r="C21" s="22"/>
      <c r="E21" s="73"/>
      <c r="L21" s="14"/>
      <c r="M21" s="14"/>
      <c r="P21" s="251" t="s">
        <v>245</v>
      </c>
      <c r="Q21" s="252"/>
    </row>
    <row r="22" spans="3:19" x14ac:dyDescent="0.25">
      <c r="C22" s="22"/>
      <c r="E22" s="73"/>
      <c r="F22" s="85" t="s">
        <v>302</v>
      </c>
      <c r="P22" s="71" t="s">
        <v>301</v>
      </c>
      <c r="Q22" s="8"/>
    </row>
    <row r="23" spans="3:19" x14ac:dyDescent="0.25">
      <c r="C23" s="82" t="s">
        <v>246</v>
      </c>
      <c r="D23" s="81"/>
      <c r="E23" s="262" t="s">
        <v>327</v>
      </c>
      <c r="F23" s="263"/>
      <c r="Q23" s="8"/>
      <c r="R23" s="9" t="s">
        <v>247</v>
      </c>
      <c r="S23" s="4" t="s">
        <v>216</v>
      </c>
    </row>
    <row r="24" spans="3:19" x14ac:dyDescent="0.25">
      <c r="C24" s="22"/>
      <c r="E24" s="73"/>
      <c r="Q24" s="8"/>
    </row>
    <row r="25" spans="3:19" x14ac:dyDescent="0.25">
      <c r="C25" s="22"/>
      <c r="E25" s="73"/>
      <c r="I25" s="51" t="s">
        <v>248</v>
      </c>
      <c r="J25" s="4">
        <v>11</v>
      </c>
      <c r="L25" s="30" t="s">
        <v>249</v>
      </c>
      <c r="M25" s="48" t="s">
        <v>250</v>
      </c>
      <c r="Q25" s="8"/>
    </row>
    <row r="26" spans="3:19" x14ac:dyDescent="0.25">
      <c r="C26" s="22"/>
      <c r="E26" s="73"/>
      <c r="I26" s="6"/>
      <c r="M26" s="7"/>
      <c r="Q26" s="8"/>
    </row>
    <row r="27" spans="3:19" x14ac:dyDescent="0.25">
      <c r="C27" s="22"/>
      <c r="E27" s="73"/>
      <c r="G27" s="2"/>
      <c r="H27" s="16">
        <v>11</v>
      </c>
      <c r="J27" s="85" t="s">
        <v>251</v>
      </c>
      <c r="L27" s="71" t="s">
        <v>252</v>
      </c>
      <c r="M27" s="8"/>
      <c r="N27" s="10">
        <v>3</v>
      </c>
      <c r="O27" s="2"/>
      <c r="Q27" s="8"/>
    </row>
    <row r="28" spans="3:19" x14ac:dyDescent="0.25">
      <c r="C28" s="22"/>
      <c r="E28" s="73"/>
      <c r="F28" s="79"/>
      <c r="H28" s="77"/>
      <c r="M28" s="8"/>
      <c r="O28" s="7"/>
      <c r="Q28" s="8"/>
    </row>
    <row r="29" spans="3:19" x14ac:dyDescent="0.25">
      <c r="C29" s="22"/>
      <c r="E29" s="73"/>
      <c r="F29" s="77"/>
      <c r="H29" s="77"/>
      <c r="I29" s="51" t="s">
        <v>253</v>
      </c>
      <c r="J29" s="4">
        <v>14</v>
      </c>
      <c r="L29" s="5">
        <v>6</v>
      </c>
      <c r="M29" s="49" t="s">
        <v>254</v>
      </c>
      <c r="O29" s="8"/>
      <c r="Q29" s="8"/>
    </row>
    <row r="30" spans="3:19" x14ac:dyDescent="0.25">
      <c r="C30" s="22"/>
      <c r="E30" s="73"/>
      <c r="F30" s="77"/>
      <c r="L30" s="14"/>
      <c r="M30" s="14"/>
      <c r="O30" s="8"/>
      <c r="Q30" s="8"/>
    </row>
    <row r="31" spans="3:19" x14ac:dyDescent="0.25">
      <c r="C31" s="22"/>
      <c r="E31" s="73"/>
      <c r="G31" s="259" t="s">
        <v>272</v>
      </c>
      <c r="H31" s="260"/>
      <c r="K31" s="15"/>
      <c r="N31" s="251" t="s">
        <v>255</v>
      </c>
      <c r="O31" s="252"/>
      <c r="Q31" s="8"/>
    </row>
    <row r="32" spans="3:19" x14ac:dyDescent="0.25">
      <c r="C32" s="14"/>
      <c r="E32" s="73"/>
      <c r="G32" s="73"/>
      <c r="H32" s="85" t="s">
        <v>279</v>
      </c>
      <c r="N32" s="71" t="s">
        <v>256</v>
      </c>
      <c r="O32" s="8"/>
      <c r="Q32" s="8"/>
    </row>
    <row r="33" spans="3:19" x14ac:dyDescent="0.25">
      <c r="C33" s="22"/>
      <c r="E33" s="80"/>
      <c r="F33" s="76">
        <v>10</v>
      </c>
      <c r="G33" s="73"/>
      <c r="O33" s="8"/>
      <c r="P33" s="10">
        <v>2</v>
      </c>
      <c r="Q33" s="12"/>
    </row>
    <row r="34" spans="3:19" x14ac:dyDescent="0.25">
      <c r="C34" s="22"/>
      <c r="E34" s="96"/>
      <c r="G34" s="73"/>
      <c r="O34" s="8"/>
      <c r="Q34" s="38"/>
    </row>
    <row r="35" spans="3:19" x14ac:dyDescent="0.25">
      <c r="C35" s="22"/>
      <c r="F35" s="97"/>
      <c r="G35" s="73"/>
      <c r="O35" s="8"/>
      <c r="Q35" s="35"/>
    </row>
    <row r="36" spans="3:19" x14ac:dyDescent="0.25">
      <c r="C36" s="22"/>
      <c r="F36" s="97"/>
      <c r="G36" s="73"/>
      <c r="I36" s="51" t="s">
        <v>257</v>
      </c>
      <c r="J36" s="4">
        <v>15</v>
      </c>
      <c r="L36" s="29" t="s">
        <v>258</v>
      </c>
      <c r="M36" s="48" t="s">
        <v>259</v>
      </c>
      <c r="O36" s="8"/>
      <c r="Q36" s="35"/>
    </row>
    <row r="37" spans="3:19" x14ac:dyDescent="0.25">
      <c r="C37" s="82" t="s">
        <v>310</v>
      </c>
      <c r="D37" s="2"/>
      <c r="E37" s="32"/>
      <c r="G37" s="73"/>
      <c r="H37" s="77"/>
      <c r="I37" s="11"/>
      <c r="M37" s="7"/>
      <c r="O37" s="8"/>
      <c r="P37" s="14"/>
      <c r="Q37" s="37"/>
      <c r="R37" s="2" t="s">
        <v>260</v>
      </c>
      <c r="S37" s="15" t="s">
        <v>261</v>
      </c>
    </row>
    <row r="38" spans="3:19" x14ac:dyDescent="0.25">
      <c r="C38" s="22"/>
      <c r="E38" s="31"/>
      <c r="F38" s="15"/>
      <c r="G38" s="74"/>
      <c r="H38" s="78">
        <v>10</v>
      </c>
      <c r="J38" s="85" t="s">
        <v>262</v>
      </c>
      <c r="L38" s="71" t="s">
        <v>263</v>
      </c>
      <c r="M38" s="8"/>
      <c r="N38" s="10">
        <v>2</v>
      </c>
      <c r="O38" s="12"/>
      <c r="S38" s="11"/>
    </row>
    <row r="39" spans="3:19" x14ac:dyDescent="0.25">
      <c r="C39" s="22"/>
      <c r="F39" s="15"/>
      <c r="H39" s="98"/>
      <c r="M39" s="8"/>
      <c r="N39" s="34"/>
    </row>
    <row r="40" spans="3:19" x14ac:dyDescent="0.25">
      <c r="C40" s="14"/>
      <c r="F40" s="15"/>
      <c r="G40" s="32"/>
      <c r="H40" s="77"/>
      <c r="I40" s="84" t="s">
        <v>264</v>
      </c>
      <c r="J40" s="4">
        <v>10</v>
      </c>
      <c r="L40" s="5">
        <v>2</v>
      </c>
      <c r="M40" s="70" t="s">
        <v>265</v>
      </c>
      <c r="N40" s="32"/>
    </row>
    <row r="41" spans="3:19" x14ac:dyDescent="0.25">
      <c r="C41" s="22"/>
      <c r="F41" s="15"/>
      <c r="G41" s="32"/>
      <c r="I41" s="32"/>
      <c r="J41" s="11"/>
      <c r="L41" s="34"/>
      <c r="N41" s="32"/>
    </row>
    <row r="42" spans="3:19" x14ac:dyDescent="0.25">
      <c r="C42" s="22"/>
      <c r="F42" s="15"/>
      <c r="H42" s="35"/>
      <c r="I42" s="32"/>
      <c r="K42" s="15"/>
      <c r="L42" s="32"/>
      <c r="N42" s="39"/>
    </row>
    <row r="43" spans="3:19" x14ac:dyDescent="0.25">
      <c r="C43" s="22"/>
      <c r="H43" s="35"/>
      <c r="I43" s="32"/>
      <c r="L43" s="32"/>
      <c r="N43" s="32"/>
    </row>
    <row r="44" spans="3:19" x14ac:dyDescent="0.25">
      <c r="C44" s="14"/>
      <c r="E44" s="2"/>
      <c r="G44" s="23">
        <v>11</v>
      </c>
      <c r="H44" s="35"/>
      <c r="I44" s="45"/>
      <c r="L44" s="32"/>
      <c r="N44" s="32"/>
      <c r="P44" s="14">
        <v>3</v>
      </c>
      <c r="Q44" s="14"/>
    </row>
    <row r="45" spans="3:19" x14ac:dyDescent="0.25">
      <c r="C45" s="22"/>
      <c r="D45" s="8"/>
      <c r="F45" s="11"/>
      <c r="G45" s="31"/>
      <c r="H45" s="35"/>
      <c r="I45" s="32"/>
      <c r="L45" s="39"/>
      <c r="M45" s="14"/>
      <c r="N45" s="32"/>
      <c r="O45" s="31"/>
      <c r="P45" s="40"/>
      <c r="Q45" s="40"/>
      <c r="R45" s="13"/>
    </row>
    <row r="46" spans="3:19" x14ac:dyDescent="0.25">
      <c r="C46" s="82" t="s">
        <v>311</v>
      </c>
      <c r="D46" s="8"/>
      <c r="F46" s="104" t="s">
        <v>305</v>
      </c>
      <c r="H46" s="35"/>
      <c r="I46" s="32"/>
      <c r="L46" s="32"/>
      <c r="O46" s="35"/>
      <c r="P46" s="71" t="s">
        <v>303</v>
      </c>
      <c r="Q46" s="14"/>
      <c r="R46" s="13" t="s">
        <v>266</v>
      </c>
      <c r="S46" s="4" t="s">
        <v>267</v>
      </c>
    </row>
    <row r="47" spans="3:19" x14ac:dyDescent="0.25">
      <c r="C47" s="100"/>
      <c r="D47" s="7"/>
      <c r="F47" s="251" t="s">
        <v>322</v>
      </c>
      <c r="G47" s="261"/>
      <c r="H47" s="35"/>
      <c r="I47" s="32"/>
      <c r="L47" s="32"/>
      <c r="O47" s="35"/>
      <c r="P47" s="251" t="s">
        <v>268</v>
      </c>
      <c r="Q47" s="252"/>
      <c r="R47" s="6"/>
    </row>
    <row r="48" spans="3:19" x14ac:dyDescent="0.25">
      <c r="C48" s="22"/>
      <c r="D48" s="8"/>
      <c r="G48" s="23">
        <v>12</v>
      </c>
      <c r="H48" s="35"/>
      <c r="I48" s="32"/>
      <c r="L48" s="32"/>
      <c r="O48" s="35"/>
      <c r="P48" s="14">
        <v>4</v>
      </c>
      <c r="Q48" s="14"/>
      <c r="R48" s="13"/>
    </row>
    <row r="49" spans="3:19" x14ac:dyDescent="0.25">
      <c r="C49" s="22"/>
      <c r="E49" s="34"/>
      <c r="F49" s="38"/>
      <c r="G49" s="31"/>
      <c r="I49" s="32"/>
      <c r="L49" s="32"/>
      <c r="O49" s="31"/>
      <c r="P49" s="40"/>
      <c r="Q49" s="38"/>
    </row>
    <row r="50" spans="3:19" x14ac:dyDescent="0.25">
      <c r="C50" s="22"/>
      <c r="F50" s="99"/>
      <c r="I50" s="32"/>
      <c r="L50" s="32"/>
      <c r="Q50" s="35"/>
    </row>
    <row r="51" spans="3:19" x14ac:dyDescent="0.25">
      <c r="C51" s="82" t="s">
        <v>312</v>
      </c>
      <c r="E51" s="44"/>
      <c r="F51" s="35"/>
      <c r="I51" s="32"/>
      <c r="L51" s="32"/>
      <c r="P51" s="14"/>
      <c r="Q51" s="35"/>
      <c r="R51" s="2" t="s">
        <v>269</v>
      </c>
      <c r="S51" s="4" t="s">
        <v>270</v>
      </c>
    </row>
    <row r="52" spans="3:19" x14ac:dyDescent="0.25">
      <c r="C52" s="100"/>
      <c r="D52" s="11"/>
      <c r="H52" s="15"/>
      <c r="J52" s="35"/>
      <c r="L52" s="32"/>
      <c r="Q52" s="31"/>
    </row>
    <row r="53" spans="3:19" x14ac:dyDescent="0.25">
      <c r="C53" s="22"/>
      <c r="J53" s="35"/>
      <c r="L53" s="32"/>
    </row>
    <row r="54" spans="3:19" x14ac:dyDescent="0.25">
      <c r="C54" s="22"/>
      <c r="J54" s="35"/>
      <c r="L54" s="32"/>
    </row>
    <row r="55" spans="3:19" x14ac:dyDescent="0.25">
      <c r="C55" s="14"/>
      <c r="I55" s="86">
        <v>16</v>
      </c>
      <c r="L55" s="32"/>
      <c r="M55" s="37"/>
      <c r="N55" s="14">
        <v>8</v>
      </c>
    </row>
    <row r="56" spans="3:19" x14ac:dyDescent="0.25">
      <c r="C56" s="22"/>
      <c r="G56" s="38"/>
      <c r="H56" s="11"/>
      <c r="I56" s="32"/>
      <c r="K56" s="1"/>
      <c r="M56" s="41"/>
      <c r="N56" s="254"/>
      <c r="O56" s="255"/>
      <c r="P56" s="1"/>
    </row>
    <row r="57" spans="3:19" x14ac:dyDescent="0.25">
      <c r="C57" s="22"/>
      <c r="E57" s="2"/>
      <c r="F57" s="90">
        <v>13</v>
      </c>
      <c r="G57" s="35"/>
      <c r="I57" s="85" t="s">
        <v>299</v>
      </c>
      <c r="M57" s="71" t="s">
        <v>297</v>
      </c>
      <c r="N57" s="72"/>
      <c r="O57" s="8"/>
      <c r="P57" s="43">
        <v>5</v>
      </c>
      <c r="Q57" s="42"/>
    </row>
    <row r="58" spans="3:19" x14ac:dyDescent="0.25">
      <c r="C58" s="22"/>
      <c r="E58" s="6"/>
      <c r="F58" s="34"/>
      <c r="G58" s="35"/>
      <c r="H58" s="251" t="s">
        <v>321</v>
      </c>
      <c r="I58" s="261"/>
      <c r="K58" s="23"/>
      <c r="M58" s="250" t="s">
        <v>271</v>
      </c>
      <c r="N58" s="251"/>
      <c r="O58" s="8"/>
      <c r="R58" s="13"/>
    </row>
    <row r="59" spans="3:19" x14ac:dyDescent="0.25">
      <c r="C59" s="22"/>
      <c r="E59" s="13"/>
      <c r="F59" s="32"/>
      <c r="G59" s="83"/>
      <c r="H59" s="4"/>
      <c r="I59" s="86">
        <v>13</v>
      </c>
      <c r="M59" s="35"/>
      <c r="N59" s="14">
        <v>5</v>
      </c>
      <c r="O59" s="8"/>
      <c r="P59" s="14"/>
      <c r="R59" s="13"/>
    </row>
    <row r="60" spans="3:19" x14ac:dyDescent="0.25">
      <c r="C60" s="22"/>
      <c r="E60" s="13"/>
      <c r="I60" s="32"/>
      <c r="K60" s="23"/>
      <c r="L60" s="32"/>
      <c r="M60" s="31"/>
      <c r="N60" s="40"/>
      <c r="O60" s="11"/>
      <c r="R60" s="13"/>
    </row>
    <row r="61" spans="3:19" x14ac:dyDescent="0.25">
      <c r="C61" s="22"/>
      <c r="E61" s="13"/>
      <c r="H61" s="15"/>
      <c r="I61" s="32"/>
      <c r="L61" s="32"/>
      <c r="R61" s="13"/>
    </row>
    <row r="62" spans="3:19" x14ac:dyDescent="0.25">
      <c r="C62" s="14"/>
      <c r="E62" s="13"/>
      <c r="I62" s="32"/>
      <c r="K62" s="23"/>
      <c r="L62" s="32"/>
      <c r="N62" s="14"/>
      <c r="R62" s="13"/>
    </row>
    <row r="63" spans="3:19" x14ac:dyDescent="0.25">
      <c r="C63" s="22"/>
      <c r="E63" s="259" t="s">
        <v>324</v>
      </c>
      <c r="F63" s="260"/>
      <c r="I63" s="46"/>
      <c r="L63" s="32"/>
      <c r="P63" s="251" t="s">
        <v>318</v>
      </c>
      <c r="Q63" s="252"/>
      <c r="R63" s="13"/>
    </row>
    <row r="64" spans="3:19" x14ac:dyDescent="0.25">
      <c r="C64" s="5" t="s">
        <v>313</v>
      </c>
      <c r="D64" s="2"/>
      <c r="E64" s="13"/>
      <c r="F64" s="85" t="s">
        <v>314</v>
      </c>
      <c r="I64" s="32"/>
      <c r="K64" s="23"/>
      <c r="L64" s="32"/>
      <c r="N64" s="14"/>
      <c r="P64" s="71" t="s">
        <v>304</v>
      </c>
      <c r="R64" s="9" t="s">
        <v>274</v>
      </c>
      <c r="S64" s="4" t="s">
        <v>275</v>
      </c>
    </row>
    <row r="65" spans="3:19" x14ac:dyDescent="0.25">
      <c r="C65" s="22"/>
      <c r="E65" s="13"/>
      <c r="I65" s="32"/>
      <c r="L65" s="32"/>
      <c r="R65" s="13"/>
    </row>
    <row r="66" spans="3:19" x14ac:dyDescent="0.25">
      <c r="C66" s="22"/>
      <c r="E66" s="13"/>
      <c r="I66" s="32"/>
      <c r="L66" s="32"/>
      <c r="R66" s="13"/>
    </row>
    <row r="67" spans="3:19" x14ac:dyDescent="0.25">
      <c r="C67" s="22"/>
      <c r="E67" s="13"/>
      <c r="F67" s="15"/>
      <c r="I67" s="32"/>
      <c r="L67" s="32"/>
      <c r="R67" s="13"/>
    </row>
    <row r="68" spans="3:19" x14ac:dyDescent="0.25">
      <c r="C68" s="22"/>
      <c r="E68" s="13"/>
      <c r="F68" s="15"/>
      <c r="H68" s="253"/>
      <c r="I68" s="264"/>
      <c r="L68" s="32"/>
      <c r="P68" s="253"/>
      <c r="Q68" s="109"/>
      <c r="R68" s="13"/>
    </row>
    <row r="69" spans="3:19" x14ac:dyDescent="0.25">
      <c r="C69" s="14"/>
      <c r="E69" s="13"/>
      <c r="F69" s="15"/>
      <c r="H69" s="2"/>
      <c r="I69" s="86">
        <v>14</v>
      </c>
      <c r="L69" s="32"/>
      <c r="N69" s="5">
        <v>6</v>
      </c>
      <c r="O69" s="2"/>
      <c r="R69" s="13"/>
    </row>
    <row r="70" spans="3:19" x14ac:dyDescent="0.25">
      <c r="C70" s="22"/>
      <c r="E70" s="13"/>
      <c r="F70" s="101"/>
      <c r="G70" s="6"/>
      <c r="I70" s="46"/>
      <c r="M70" s="36"/>
      <c r="P70" s="21"/>
      <c r="R70" s="13"/>
    </row>
    <row r="71" spans="3:19" x14ac:dyDescent="0.25">
      <c r="C71" s="22"/>
      <c r="E71" s="9"/>
      <c r="F71" s="16">
        <v>14</v>
      </c>
      <c r="G71" s="13"/>
      <c r="H71" s="104" t="s">
        <v>300</v>
      </c>
      <c r="I71" s="85"/>
      <c r="J71" s="35"/>
      <c r="L71" s="32"/>
      <c r="M71" s="71" t="s">
        <v>298</v>
      </c>
      <c r="N71" s="72"/>
      <c r="P71" s="10">
        <v>6</v>
      </c>
      <c r="Q71" s="2"/>
      <c r="R71" s="13"/>
    </row>
    <row r="72" spans="3:19" x14ac:dyDescent="0.25">
      <c r="C72" s="22"/>
      <c r="F72" s="102"/>
      <c r="G72" s="13"/>
      <c r="H72" s="251" t="s">
        <v>323</v>
      </c>
      <c r="I72" s="261"/>
      <c r="M72" s="250" t="s">
        <v>276</v>
      </c>
      <c r="N72" s="251"/>
      <c r="P72" s="21"/>
      <c r="Q72" s="38"/>
    </row>
    <row r="73" spans="3:19" x14ac:dyDescent="0.25">
      <c r="C73" s="22"/>
      <c r="F73" s="103"/>
      <c r="G73" s="9"/>
      <c r="I73" s="86">
        <v>15</v>
      </c>
      <c r="M73" s="37"/>
      <c r="N73" s="5">
        <v>7</v>
      </c>
      <c r="O73" s="2"/>
      <c r="P73" s="13"/>
      <c r="Q73" s="35"/>
    </row>
    <row r="74" spans="3:19" x14ac:dyDescent="0.25">
      <c r="C74" s="14"/>
      <c r="F74" s="35"/>
      <c r="G74" s="34"/>
      <c r="H74" s="11"/>
      <c r="M74" s="31"/>
      <c r="N74" s="34"/>
      <c r="Q74" s="35"/>
    </row>
    <row r="75" spans="3:19" x14ac:dyDescent="0.25">
      <c r="C75" s="5" t="s">
        <v>309</v>
      </c>
      <c r="D75" s="5"/>
      <c r="E75" s="32"/>
      <c r="G75" s="32"/>
      <c r="L75" s="253"/>
      <c r="M75" s="109"/>
      <c r="N75" s="32"/>
      <c r="Q75" s="37"/>
      <c r="R75" s="2" t="s">
        <v>277</v>
      </c>
      <c r="S75" s="15" t="s">
        <v>278</v>
      </c>
    </row>
    <row r="76" spans="3:19" x14ac:dyDescent="0.25">
      <c r="C76" s="22"/>
      <c r="E76" s="31"/>
      <c r="G76" s="32"/>
      <c r="J76" s="253"/>
      <c r="K76" s="109"/>
      <c r="N76" s="33"/>
      <c r="O76" s="1"/>
      <c r="S76" s="11"/>
    </row>
    <row r="77" spans="3:19" x14ac:dyDescent="0.25">
      <c r="C77" s="22"/>
      <c r="G77" s="32"/>
      <c r="H77" s="253"/>
      <c r="I77" s="109"/>
      <c r="L77" s="14"/>
      <c r="N77" s="32"/>
      <c r="P77" s="253"/>
      <c r="Q77" s="109"/>
    </row>
    <row r="78" spans="3:19" x14ac:dyDescent="0.25">
      <c r="C78" s="22"/>
      <c r="G78" s="32"/>
      <c r="K78" s="23"/>
      <c r="N78" s="39"/>
    </row>
    <row r="79" spans="3:19" x14ac:dyDescent="0.25">
      <c r="C79" s="22"/>
      <c r="G79" s="32"/>
      <c r="L79" s="14"/>
      <c r="N79" s="32"/>
    </row>
    <row r="80" spans="3:19" x14ac:dyDescent="0.25">
      <c r="C80" s="22"/>
      <c r="F80" s="23">
        <v>15</v>
      </c>
      <c r="G80" s="44"/>
      <c r="I80" s="23"/>
      <c r="N80" s="32"/>
      <c r="P80" s="14">
        <v>7</v>
      </c>
    </row>
    <row r="81" spans="1:19" x14ac:dyDescent="0.25">
      <c r="C81" s="22"/>
      <c r="D81" s="8"/>
      <c r="E81" s="11"/>
      <c r="F81" s="11"/>
      <c r="G81" s="88"/>
      <c r="L81" s="14"/>
      <c r="O81" s="36"/>
      <c r="P81" s="11"/>
      <c r="Q81" s="7"/>
    </row>
    <row r="82" spans="1:19" x14ac:dyDescent="0.25">
      <c r="C82" s="5" t="s">
        <v>308</v>
      </c>
      <c r="D82" s="12"/>
      <c r="F82" s="104" t="s">
        <v>316</v>
      </c>
      <c r="G82" s="32"/>
      <c r="K82" s="23"/>
      <c r="N82" s="14"/>
      <c r="O82" s="87" t="s">
        <v>315</v>
      </c>
      <c r="Q82" s="8"/>
      <c r="R82" s="3" t="s">
        <v>280</v>
      </c>
      <c r="S82" s="15" t="s">
        <v>281</v>
      </c>
    </row>
    <row r="83" spans="1:19" x14ac:dyDescent="0.25">
      <c r="C83" s="22"/>
      <c r="D83" s="8"/>
      <c r="F83" s="251" t="s">
        <v>325</v>
      </c>
      <c r="G83" s="261"/>
      <c r="L83" s="14"/>
      <c r="O83" s="250" t="s">
        <v>319</v>
      </c>
      <c r="P83" s="251"/>
      <c r="Q83" s="8"/>
      <c r="R83" s="6"/>
      <c r="S83" s="11"/>
    </row>
    <row r="84" spans="1:19" x14ac:dyDescent="0.25">
      <c r="C84" s="22"/>
      <c r="D84" s="8"/>
      <c r="E84" s="2"/>
      <c r="F84" s="91">
        <v>16</v>
      </c>
      <c r="G84" s="32"/>
      <c r="O84" s="35"/>
      <c r="P84" s="14">
        <v>8</v>
      </c>
      <c r="Q84" s="12"/>
    </row>
    <row r="85" spans="1:19" x14ac:dyDescent="0.25">
      <c r="C85" s="22"/>
      <c r="E85" s="32"/>
      <c r="G85" s="31"/>
      <c r="L85" s="14"/>
      <c r="O85" s="31"/>
      <c r="P85" s="11"/>
      <c r="Q85" s="38"/>
    </row>
    <row r="86" spans="1:19" x14ac:dyDescent="0.25">
      <c r="C86" s="22"/>
      <c r="E86" s="32"/>
      <c r="K86" s="23"/>
      <c r="L86" s="14"/>
      <c r="N86" s="14"/>
      <c r="Q86" s="35"/>
    </row>
    <row r="87" spans="1:19" x14ac:dyDescent="0.25">
      <c r="C87" s="22"/>
      <c r="E87" s="32"/>
      <c r="L87" s="14"/>
      <c r="Q87" s="35"/>
    </row>
    <row r="88" spans="1:19" x14ac:dyDescent="0.25">
      <c r="C88" s="89"/>
      <c r="D88" s="91">
        <v>16</v>
      </c>
      <c r="E88" s="44"/>
      <c r="F88" s="35"/>
      <c r="I88" s="23"/>
      <c r="N88" s="14"/>
      <c r="P88" s="14"/>
      <c r="Q88" s="35"/>
      <c r="R88" s="2" t="s">
        <v>282</v>
      </c>
      <c r="S88" s="15" t="s">
        <v>283</v>
      </c>
    </row>
    <row r="89" spans="1:19" x14ac:dyDescent="0.25">
      <c r="C89" s="92"/>
      <c r="F89" s="35"/>
      <c r="L89" s="14"/>
      <c r="Q89" s="31"/>
      <c r="S89" s="11"/>
    </row>
    <row r="90" spans="1:19" x14ac:dyDescent="0.25">
      <c r="A90" s="14" t="s">
        <v>306</v>
      </c>
      <c r="C90" s="93"/>
      <c r="D90" s="104" t="s">
        <v>317</v>
      </c>
      <c r="F90" s="35"/>
      <c r="K90" s="23"/>
      <c r="L90" s="14"/>
      <c r="N90" s="14"/>
    </row>
    <row r="91" spans="1:19" x14ac:dyDescent="0.25">
      <c r="A91" s="11"/>
      <c r="B91" s="7"/>
      <c r="C91" s="93"/>
      <c r="D91" s="251" t="s">
        <v>326</v>
      </c>
      <c r="E91" s="261"/>
      <c r="F91" s="35"/>
      <c r="L91" s="14"/>
    </row>
    <row r="92" spans="1:19" x14ac:dyDescent="0.25">
      <c r="C92" s="94"/>
      <c r="D92" s="23">
        <v>17</v>
      </c>
      <c r="F92" s="35"/>
    </row>
    <row r="93" spans="1:19" x14ac:dyDescent="0.25">
      <c r="C93" s="22"/>
      <c r="D93" s="38"/>
      <c r="E93" s="31"/>
      <c r="Q93" s="15"/>
    </row>
    <row r="94" spans="1:19" x14ac:dyDescent="0.25">
      <c r="C94" s="22"/>
      <c r="D94" s="35"/>
      <c r="H94" s="253"/>
      <c r="I94" s="109"/>
      <c r="P94" s="253"/>
      <c r="Q94" s="109"/>
    </row>
    <row r="95" spans="1:19" x14ac:dyDescent="0.25">
      <c r="C95" s="22"/>
      <c r="D95" s="35"/>
    </row>
    <row r="96" spans="1:19" x14ac:dyDescent="0.25">
      <c r="A96" s="14" t="s">
        <v>307</v>
      </c>
      <c r="B96" s="2"/>
      <c r="C96" s="22"/>
      <c r="D96" s="35"/>
      <c r="I96" s="23"/>
      <c r="P96" s="14"/>
    </row>
    <row r="97" spans="1:17" x14ac:dyDescent="0.25">
      <c r="A97" s="11"/>
      <c r="C97" s="95"/>
      <c r="L97" s="14"/>
    </row>
    <row r="98" spans="1:17" x14ac:dyDescent="0.25">
      <c r="C98" s="22"/>
      <c r="I98" s="23"/>
      <c r="P98" s="14"/>
    </row>
    <row r="99" spans="1:17" x14ac:dyDescent="0.25">
      <c r="C99" s="22"/>
      <c r="N99" s="14"/>
    </row>
    <row r="100" spans="1:17" x14ac:dyDescent="0.25">
      <c r="C100" s="22"/>
    </row>
    <row r="101" spans="1:17" x14ac:dyDescent="0.25">
      <c r="C101" s="22"/>
      <c r="L101" s="14"/>
    </row>
    <row r="102" spans="1:17" x14ac:dyDescent="0.25">
      <c r="C102" s="22"/>
    </row>
    <row r="103" spans="1:17" x14ac:dyDescent="0.25">
      <c r="C103" s="22"/>
      <c r="Q103" s="15"/>
    </row>
    <row r="104" spans="1:17" x14ac:dyDescent="0.25">
      <c r="C104" s="22"/>
      <c r="H104" s="253"/>
      <c r="I104" s="109"/>
      <c r="P104" s="253"/>
      <c r="Q104" s="109"/>
    </row>
    <row r="105" spans="1:17" x14ac:dyDescent="0.25">
      <c r="C105" s="22"/>
      <c r="K105" s="23"/>
      <c r="N105" s="14"/>
    </row>
    <row r="106" spans="1:17" x14ac:dyDescent="0.25">
      <c r="C106" s="22"/>
      <c r="I106" s="23"/>
      <c r="P106" s="14"/>
    </row>
    <row r="107" spans="1:17" x14ac:dyDescent="0.25">
      <c r="C107" s="22"/>
      <c r="K107" s="23"/>
      <c r="N107" s="14"/>
    </row>
    <row r="108" spans="1:17" x14ac:dyDescent="0.25">
      <c r="C108" s="22"/>
    </row>
    <row r="109" spans="1:17" x14ac:dyDescent="0.25">
      <c r="C109" s="22"/>
      <c r="K109" s="23"/>
      <c r="N109" s="14"/>
    </row>
    <row r="110" spans="1:17" x14ac:dyDescent="0.25">
      <c r="C110" s="22"/>
      <c r="I110" s="23"/>
      <c r="P110" s="14"/>
    </row>
    <row r="111" spans="1:17" x14ac:dyDescent="0.25">
      <c r="C111" s="22"/>
      <c r="K111" s="23"/>
      <c r="N111" s="14"/>
      <c r="Q111" s="15"/>
    </row>
    <row r="112" spans="1:17" x14ac:dyDescent="0.25">
      <c r="C112" s="22"/>
    </row>
    <row r="113" spans="3:17" x14ac:dyDescent="0.25">
      <c r="C113" s="22"/>
      <c r="N113" s="14"/>
    </row>
    <row r="114" spans="3:17" x14ac:dyDescent="0.25">
      <c r="C114" s="22"/>
    </row>
    <row r="115" spans="3:17" x14ac:dyDescent="0.25">
      <c r="C115" s="22"/>
      <c r="H115" s="253"/>
      <c r="I115" s="109"/>
      <c r="P115" s="253"/>
      <c r="Q115" s="109"/>
    </row>
    <row r="116" spans="3:17" x14ac:dyDescent="0.25">
      <c r="C116" s="22"/>
    </row>
    <row r="117" spans="3:17" x14ac:dyDescent="0.25">
      <c r="C117" s="22"/>
      <c r="I117" s="23"/>
      <c r="P117" s="14"/>
      <c r="Q117" s="15"/>
    </row>
    <row r="118" spans="3:17" x14ac:dyDescent="0.25">
      <c r="C118" s="22"/>
    </row>
    <row r="119" spans="3:17" x14ac:dyDescent="0.25">
      <c r="C119" s="22"/>
      <c r="I119" s="23"/>
      <c r="P119" s="14"/>
    </row>
    <row r="120" spans="3:17" x14ac:dyDescent="0.25">
      <c r="C120" s="22"/>
    </row>
    <row r="121" spans="3:17" x14ac:dyDescent="0.25">
      <c r="C121" s="22"/>
    </row>
  </sheetData>
  <sheetProtection algorithmName="SHA-512" hashValue="sK7+a4EnuFSQNfL8GTuxvj0zmfif+X2e3221IvU+I+K5O6ElWFCwWlr0lyQV1pRafm5ucroxbqnGUX1NTP3P5w==" saltValue="Lc1IsuTMOMhCDYm5sCjNCA==" spinCount="100000" sheet="1" objects="1" scenarios="1"/>
  <mergeCells count="36">
    <mergeCell ref="D91:E91"/>
    <mergeCell ref="E23:F23"/>
    <mergeCell ref="F47:G47"/>
    <mergeCell ref="H72:I72"/>
    <mergeCell ref="G31:H31"/>
    <mergeCell ref="H58:I58"/>
    <mergeCell ref="E63:F63"/>
    <mergeCell ref="H68:I68"/>
    <mergeCell ref="H104:I104"/>
    <mergeCell ref="P104:Q104"/>
    <mergeCell ref="H115:I115"/>
    <mergeCell ref="P115:Q115"/>
    <mergeCell ref="P1:Q2"/>
    <mergeCell ref="I1:J2"/>
    <mergeCell ref="J76:K76"/>
    <mergeCell ref="H77:I77"/>
    <mergeCell ref="P77:Q77"/>
    <mergeCell ref="H94:I94"/>
    <mergeCell ref="P94:Q94"/>
    <mergeCell ref="L75:M75"/>
    <mergeCell ref="P47:Q47"/>
    <mergeCell ref="G12:H12"/>
    <mergeCell ref="F83:G83"/>
    <mergeCell ref="L1:M2"/>
    <mergeCell ref="N1:O2"/>
    <mergeCell ref="M58:N58"/>
    <mergeCell ref="E1:F2"/>
    <mergeCell ref="G1:H2"/>
    <mergeCell ref="M72:N72"/>
    <mergeCell ref="O83:P83"/>
    <mergeCell ref="N12:O12"/>
    <mergeCell ref="N31:O31"/>
    <mergeCell ref="P21:Q21"/>
    <mergeCell ref="P63:Q63"/>
    <mergeCell ref="P68:Q68"/>
    <mergeCell ref="N56:O5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3084C-64AB-4A17-84D7-15DAF157B1D3}">
  <dimension ref="A1:G17"/>
  <sheetViews>
    <sheetView workbookViewId="0">
      <selection activeCell="F13" sqref="F13"/>
    </sheetView>
  </sheetViews>
  <sheetFormatPr baseColWidth="10" defaultColWidth="11.42578125" defaultRowHeight="15" x14ac:dyDescent="0.25"/>
  <sheetData>
    <row r="1" spans="1:7" x14ac:dyDescent="0.25">
      <c r="A1" s="189" t="s">
        <v>284</v>
      </c>
      <c r="B1" s="265"/>
      <c r="C1" s="265"/>
      <c r="D1" s="265"/>
      <c r="E1" s="265"/>
      <c r="F1" s="265"/>
      <c r="G1" s="257"/>
    </row>
    <row r="2" spans="1:7" ht="15.75" thickBot="1" x14ac:dyDescent="0.3">
      <c r="A2" s="201"/>
      <c r="B2" s="266"/>
      <c r="C2" s="266"/>
      <c r="D2" s="266"/>
      <c r="E2" s="266"/>
      <c r="F2" s="266"/>
      <c r="G2" s="258"/>
    </row>
    <row r="4" spans="1:7" x14ac:dyDescent="0.25">
      <c r="A4" t="s">
        <v>285</v>
      </c>
      <c r="B4" t="s">
        <v>286</v>
      </c>
    </row>
    <row r="6" spans="1:7" x14ac:dyDescent="0.25">
      <c r="A6" t="s">
        <v>287</v>
      </c>
      <c r="C6" t="s">
        <v>288</v>
      </c>
    </row>
    <row r="7" spans="1:7" x14ac:dyDescent="0.25">
      <c r="C7" t="s">
        <v>289</v>
      </c>
    </row>
    <row r="9" spans="1:7" x14ac:dyDescent="0.25">
      <c r="C9" t="s">
        <v>290</v>
      </c>
      <c r="F9" s="25">
        <v>4320</v>
      </c>
    </row>
    <row r="12" spans="1:7" x14ac:dyDescent="0.25">
      <c r="A12" t="s">
        <v>291</v>
      </c>
      <c r="C12" t="s">
        <v>292</v>
      </c>
      <c r="F12" t="s">
        <v>293</v>
      </c>
    </row>
    <row r="14" spans="1:7" x14ac:dyDescent="0.25">
      <c r="C14" t="s">
        <v>294</v>
      </c>
    </row>
    <row r="15" spans="1:7" x14ac:dyDescent="0.25">
      <c r="C15" t="s">
        <v>295</v>
      </c>
    </row>
    <row r="17" spans="3:6" x14ac:dyDescent="0.25">
      <c r="C17" t="s">
        <v>296</v>
      </c>
      <c r="F17" s="24">
        <v>3740</v>
      </c>
    </row>
  </sheetData>
  <mergeCells count="1">
    <mergeCell ref="A1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49b2cd8-a75a-4d22-97c3-4539dc9d9865" xsi:nil="true"/>
    <lcf76f155ced4ddcb4097134ff3c332f xmlns="d7fdeb53-a06c-47ca-bdf3-63ca2a220d4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785890984FEC41B81ABB4B71083663" ma:contentTypeVersion="13" ma:contentTypeDescription="Create a new document." ma:contentTypeScope="" ma:versionID="768596fd52a9c32a180388e1a4b109a7">
  <xsd:schema xmlns:xsd="http://www.w3.org/2001/XMLSchema" xmlns:xs="http://www.w3.org/2001/XMLSchema" xmlns:p="http://schemas.microsoft.com/office/2006/metadata/properties" xmlns:ns2="d7fdeb53-a06c-47ca-bdf3-63ca2a220d43" xmlns:ns3="149b2cd8-a75a-4d22-97c3-4539dc9d9865" targetNamespace="http://schemas.microsoft.com/office/2006/metadata/properties" ma:root="true" ma:fieldsID="d81d843700e6d8874717ea40cb7a4be9" ns2:_="" ns3:_="">
    <xsd:import namespace="d7fdeb53-a06c-47ca-bdf3-63ca2a220d43"/>
    <xsd:import namespace="149b2cd8-a75a-4d22-97c3-4539dc9d98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fdeb53-a06c-47ca-bdf3-63ca2a220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35b7f9da-d0ed-4943-b2d9-7647294322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9b2cd8-a75a-4d22-97c3-4539dc9d98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06c5385-4b18-4d3d-9c09-c97ad27c6473}" ma:internalName="TaxCatchAll" ma:showField="CatchAllData" ma:web="149b2cd8-a75a-4d22-97c3-4539dc9d98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2D86DA-C4D3-4729-9ED3-B1158E7C5801}">
  <ds:schemaRefs>
    <ds:schemaRef ds:uri="http://schemas.microsoft.com/office/2006/metadata/properties"/>
    <ds:schemaRef ds:uri="http://schemas.microsoft.com/office/infopath/2007/PartnerControls"/>
    <ds:schemaRef ds:uri="149b2cd8-a75a-4d22-97c3-4539dc9d9865"/>
    <ds:schemaRef ds:uri="d7fdeb53-a06c-47ca-bdf3-63ca2a220d43"/>
  </ds:schemaRefs>
</ds:datastoreItem>
</file>

<file path=customXml/itemProps2.xml><?xml version="1.0" encoding="utf-8"?>
<ds:datastoreItem xmlns:ds="http://schemas.openxmlformats.org/officeDocument/2006/customXml" ds:itemID="{A6B258B1-2FB7-4A5E-BE76-5CA9FE49F2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fdeb53-a06c-47ca-bdf3-63ca2a220d43"/>
    <ds:schemaRef ds:uri="149b2cd8-a75a-4d22-97c3-4539dc9d98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84CD74-9C06-49A4-B4AE-BCFE742BF63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91cd4eb-0e4b-4bcc-982e-32c194cfcefa}" enabled="0" method="" siteId="{f91cd4eb-0e4b-4bcc-982e-32c194cfcef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règlement</vt:lpstr>
      <vt:lpstr>Inscription</vt:lpstr>
      <vt:lpstr>Poules</vt:lpstr>
      <vt:lpstr>tableau final 20 équipes</vt:lpstr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Bosvy, Guillaume</dc:creator>
  <cp:keywords/>
  <dc:description/>
  <cp:lastModifiedBy>koch gilles</cp:lastModifiedBy>
  <cp:revision/>
  <dcterms:created xsi:type="dcterms:W3CDTF">2025-02-26T09:15:20Z</dcterms:created>
  <dcterms:modified xsi:type="dcterms:W3CDTF">2025-06-12T11:27:02Z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0x01010004785890984FEC41B81ABB4B71083663</vt:lpwstr>
  </property>
  <property fmtid="{D5CDD505-2E9C-101B-9397-08002B2CF9AE}" pid="3" name="MediaServiceImageTags">
    <vt:lpwstr/>
  </property>
</Properties>
</file>