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11817672-CF1B-48D2-8B6C-AFB0B5B2211E}" xr6:coauthVersionLast="47" xr6:coauthVersionMax="47" xr10:uidLastSave="{00000000-0000-0000-0000-000000000000}"/>
  <bookViews>
    <workbookView xWindow="-108" yWindow="-108" windowWidth="23256" windowHeight="12576" xr2:uid="{20D4CECE-1E15-48A6-8A95-28B01C41F30B}"/>
  </bookViews>
  <sheets>
    <sheet name="Feuil1" sheetId="1" r:id="rId1"/>
    <sheet name="Résulta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" l="1" a="1"/>
  <c r="J2" i="1" s="1"/>
  <c r="J3" i="1" s="1" a="1"/>
  <c r="J3" i="1" s="1"/>
  <c r="D2" i="1"/>
  <c r="E2" i="1" s="1"/>
  <c r="D3" i="1" s="1"/>
  <c r="L3" i="1" l="1" a="1"/>
  <c r="L3" i="1" s="1"/>
  <c r="J4" i="1" a="1"/>
  <c r="J4" i="1" s="1"/>
  <c r="J5" i="1" s="1" a="1"/>
  <c r="J5" i="1" s="1"/>
  <c r="J6" i="1" s="1" a="1"/>
  <c r="J6" i="1" s="1"/>
  <c r="K3" i="1" a="1"/>
  <c r="K3" i="1" s="1"/>
  <c r="L2" i="1" a="1"/>
  <c r="L2" i="1" s="1"/>
  <c r="K2" i="1" a="1"/>
  <c r="K2" i="1" s="1"/>
  <c r="G2" i="1" a="1"/>
  <c r="G2" i="1" s="1"/>
  <c r="F2" i="1" a="1"/>
  <c r="F2" i="1" s="1"/>
  <c r="E3" i="1"/>
  <c r="J7" i="1" l="1" a="1"/>
  <c r="J7" i="1" s="1"/>
  <c r="K6" i="1" a="1"/>
  <c r="K6" i="1" s="1"/>
  <c r="L6" i="1" a="1"/>
  <c r="L6" i="1" s="1"/>
  <c r="K4" i="1" a="1"/>
  <c r="K4" i="1" s="1"/>
  <c r="L4" i="1" a="1"/>
  <c r="L4" i="1" s="1"/>
  <c r="L5" i="1" a="1"/>
  <c r="L5" i="1" s="1"/>
  <c r="K5" i="1" a="1"/>
  <c r="K5" i="1" s="1"/>
  <c r="F3" i="1" a="1"/>
  <c r="F3" i="1" s="1"/>
  <c r="G3" i="1" a="1"/>
  <c r="G3" i="1" s="1"/>
  <c r="D4" i="1"/>
  <c r="E4" i="1" s="1"/>
  <c r="L7" i="1" l="1" a="1"/>
  <c r="L7" i="1" s="1"/>
  <c r="K7" i="1" a="1"/>
  <c r="K7" i="1" s="1"/>
  <c r="J8" i="1" a="1"/>
  <c r="J8" i="1" s="1"/>
  <c r="F4" i="1" a="1"/>
  <c r="F4" i="1" s="1"/>
  <c r="G4" i="1" a="1"/>
  <c r="G4" i="1" s="1"/>
  <c r="D5" i="1"/>
  <c r="E5" i="1" s="1"/>
  <c r="K8" i="1" l="1" a="1"/>
  <c r="K8" i="1" s="1"/>
  <c r="L8" i="1" a="1"/>
  <c r="L8" i="1" s="1"/>
  <c r="J9" i="1" a="1"/>
  <c r="J9" i="1" s="1"/>
  <c r="F5" i="1" a="1"/>
  <c r="F5" i="1" s="1"/>
  <c r="G5" i="1" a="1"/>
  <c r="G5" i="1" s="1"/>
  <c r="D6" i="1"/>
  <c r="E6" i="1" s="1"/>
  <c r="G6" i="1" s="1" a="1"/>
  <c r="G6" i="1" s="1"/>
  <c r="L9" i="1" l="1" a="1"/>
  <c r="L9" i="1" s="1"/>
  <c r="K9" i="1" a="1"/>
  <c r="K9" i="1" s="1"/>
  <c r="J10" i="1" a="1"/>
  <c r="J10" i="1" s="1"/>
  <c r="J11" i="1" s="1" a="1"/>
  <c r="J11" i="1" s="1"/>
  <c r="J12" i="1" s="1" a="1"/>
  <c r="J12" i="1" s="1"/>
  <c r="F6" i="1" a="1"/>
  <c r="F6" i="1" s="1"/>
  <c r="D7" i="1"/>
  <c r="E7" i="1" s="1"/>
  <c r="G7" i="1" s="1" a="1"/>
  <c r="G7" i="1" s="1"/>
  <c r="K12" i="1" l="1" a="1"/>
  <c r="K12" i="1" s="1"/>
  <c r="L12" i="1" a="1"/>
  <c r="L12" i="1" s="1"/>
  <c r="J13" i="1" a="1"/>
  <c r="J13" i="1" s="1"/>
  <c r="J14" i="1" s="1" a="1"/>
  <c r="J14" i="1" s="1"/>
  <c r="K10" i="1" a="1"/>
  <c r="K10" i="1" s="1"/>
  <c r="L10" i="1" a="1"/>
  <c r="L10" i="1" s="1"/>
  <c r="L11" i="1" a="1"/>
  <c r="L11" i="1" s="1"/>
  <c r="K11" i="1" a="1"/>
  <c r="K11" i="1" s="1"/>
  <c r="F7" i="1" a="1"/>
  <c r="F7" i="1" s="1"/>
  <c r="D8" i="1"/>
  <c r="E8" i="1" s="1"/>
  <c r="K14" i="1" l="1" a="1"/>
  <c r="K14" i="1" s="1"/>
  <c r="L14" i="1" a="1"/>
  <c r="L14" i="1" s="1"/>
  <c r="J15" i="1" a="1"/>
  <c r="J15" i="1" s="1"/>
  <c r="L13" i="1" a="1"/>
  <c r="L13" i="1" s="1"/>
  <c r="K13" i="1" a="1"/>
  <c r="K13" i="1" s="1"/>
  <c r="F8" i="1" a="1"/>
  <c r="F8" i="1" s="1"/>
  <c r="G8" i="1" a="1"/>
  <c r="G8" i="1" s="1"/>
  <c r="D9" i="1"/>
  <c r="E9" i="1" s="1"/>
  <c r="L15" i="1" l="1" a="1"/>
  <c r="L15" i="1" s="1"/>
  <c r="K15" i="1" a="1"/>
  <c r="K15" i="1" s="1"/>
  <c r="J16" i="1" a="1"/>
  <c r="J16" i="1" s="1"/>
  <c r="F9" i="1" a="1"/>
  <c r="F9" i="1" s="1"/>
  <c r="G9" i="1" a="1"/>
  <c r="G9" i="1" s="1"/>
  <c r="D10" i="1"/>
  <c r="E10" i="1" s="1"/>
  <c r="K16" i="1" l="1" a="1"/>
  <c r="K16" i="1" s="1"/>
  <c r="L16" i="1" a="1"/>
  <c r="L16" i="1" s="1"/>
  <c r="J17" i="1" a="1"/>
  <c r="J17" i="1" s="1"/>
  <c r="F10" i="1" a="1"/>
  <c r="F10" i="1" s="1"/>
  <c r="G10" i="1" a="1"/>
  <c r="G10" i="1" s="1"/>
  <c r="D11" i="1"/>
  <c r="E11" i="1" s="1"/>
  <c r="G11" i="1" s="1" a="1"/>
  <c r="G11" i="1" s="1"/>
  <c r="L17" i="1" l="1" a="1"/>
  <c r="L17" i="1" s="1"/>
  <c r="K17" i="1" a="1"/>
  <c r="K17" i="1" s="1"/>
  <c r="J18" i="1" a="1"/>
  <c r="J18" i="1" s="1"/>
  <c r="F11" i="1" a="1"/>
  <c r="F11" i="1" s="1"/>
  <c r="D12" i="1"/>
  <c r="E12" i="1" s="1"/>
  <c r="G12" i="1" s="1" a="1"/>
  <c r="G12" i="1" s="1"/>
  <c r="K18" i="1" l="1" a="1"/>
  <c r="K18" i="1" s="1"/>
  <c r="L18" i="1" a="1"/>
  <c r="L18" i="1" s="1"/>
  <c r="J19" i="1" a="1"/>
  <c r="J19" i="1" s="1"/>
  <c r="F12" i="1" a="1"/>
  <c r="F12" i="1" s="1"/>
  <c r="D13" i="1"/>
  <c r="E13" i="1" s="1"/>
  <c r="G13" i="1" s="1" a="1"/>
  <c r="G13" i="1" s="1"/>
  <c r="L19" i="1" l="1" a="1"/>
  <c r="L19" i="1" s="1"/>
  <c r="K19" i="1" a="1"/>
  <c r="K19" i="1" s="1"/>
  <c r="J20" i="1" a="1"/>
  <c r="J20" i="1" s="1"/>
  <c r="F13" i="1" a="1"/>
  <c r="F13" i="1" s="1"/>
  <c r="D14" i="1"/>
  <c r="E14" i="1" s="1"/>
  <c r="G14" i="1" s="1" a="1"/>
  <c r="G14" i="1" s="1"/>
  <c r="K20" i="1" l="1" a="1"/>
  <c r="K20" i="1" s="1"/>
  <c r="L20" i="1" a="1"/>
  <c r="L20" i="1" s="1"/>
  <c r="J21" i="1" a="1"/>
  <c r="J21" i="1" s="1"/>
  <c r="F14" i="1" a="1"/>
  <c r="F14" i="1" s="1"/>
  <c r="D15" i="1"/>
  <c r="E15" i="1" s="1"/>
  <c r="G15" i="1" s="1" a="1"/>
  <c r="G15" i="1" s="1"/>
  <c r="L21" i="1" l="1" a="1"/>
  <c r="L21" i="1" s="1"/>
  <c r="K21" i="1" a="1"/>
  <c r="K21" i="1" s="1"/>
  <c r="J22" i="1" a="1"/>
  <c r="J22" i="1" s="1"/>
  <c r="F15" i="1" a="1"/>
  <c r="F15" i="1" s="1"/>
  <c r="D16" i="1"/>
  <c r="E16" i="1" s="1"/>
  <c r="G16" i="1" s="1" a="1"/>
  <c r="G16" i="1" s="1"/>
  <c r="K22" i="1" l="1" a="1"/>
  <c r="K22" i="1" s="1"/>
  <c r="L22" i="1" a="1"/>
  <c r="L22" i="1" s="1"/>
  <c r="F16" i="1" a="1"/>
  <c r="F16" i="1" s="1"/>
  <c r="D17" i="1"/>
  <c r="E17" i="1" s="1"/>
  <c r="G17" i="1" s="1" a="1"/>
  <c r="G17" i="1" s="1"/>
  <c r="F17" i="1" l="1" a="1"/>
  <c r="F17" i="1" s="1"/>
  <c r="D18" i="1"/>
  <c r="E18" i="1" s="1"/>
  <c r="G18" i="1" s="1" a="1"/>
  <c r="G18" i="1" s="1"/>
  <c r="F18" i="1" l="1" a="1"/>
  <c r="F18" i="1" s="1"/>
  <c r="D19" i="1"/>
  <c r="E19" i="1" s="1"/>
  <c r="G19" i="1" s="1" a="1"/>
  <c r="G19" i="1" s="1"/>
  <c r="F19" i="1" l="1" a="1"/>
  <c r="F19" i="1" s="1"/>
  <c r="D20" i="1"/>
  <c r="E20" i="1" s="1"/>
  <c r="G20" i="1" s="1" a="1"/>
  <c r="G20" i="1" s="1"/>
  <c r="F20" i="1" l="1" a="1"/>
  <c r="F20" i="1" s="1"/>
  <c r="D21" i="1"/>
  <c r="E21" i="1" s="1"/>
  <c r="G21" i="1" s="1" a="1"/>
  <c r="G21" i="1" s="1"/>
  <c r="F21" i="1" l="1" a="1"/>
  <c r="F21" i="1" s="1"/>
  <c r="D22" i="1"/>
  <c r="E22" i="1" s="1"/>
  <c r="F22" i="1" l="1" a="1"/>
  <c r="F22" i="1" s="1"/>
  <c r="G22" i="1" a="1"/>
  <c r="G2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<sst xmlns="http://schemas.openxmlformats.org/spreadsheetml/2006/main" count="16" uniqueCount="14">
  <si>
    <t>ID</t>
  </si>
  <si>
    <t>Première Date</t>
  </si>
  <si>
    <t>Dernière Date</t>
  </si>
  <si>
    <t>DATE</t>
  </si>
  <si>
    <t>Min</t>
  </si>
  <si>
    <t>Max</t>
  </si>
  <si>
    <t>N°</t>
  </si>
  <si>
    <t>min</t>
  </si>
  <si>
    <t>max</t>
  </si>
  <si>
    <t xml:space="preserve">l'extract de l'ID , est une fonction matricielle à valider </t>
  </si>
  <si>
    <r>
      <t xml:space="preserve">avec les 3 touches Ctrl  Maj  Entrée en simultané  dans la cel </t>
    </r>
    <r>
      <rPr>
        <b/>
        <sz val="11"/>
        <color theme="1"/>
        <rFont val="Calibri"/>
        <family val="2"/>
        <scheme val="minor"/>
      </rPr>
      <t>J2</t>
    </r>
  </si>
  <si>
    <t xml:space="preserve">ensuite incrémenter sur la colonne , ne surtout pas valider la </t>
  </si>
  <si>
    <t xml:space="preserve">colonne </t>
  </si>
  <si>
    <t xml:space="preserve">Min et Max ne demandent pas de validation spécifique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</si>
</sst>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3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3" borderId="1" xfId="0" applyFill="1" applyBorder="1"/>
    <xf numFmtId="164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8">
    <dxf>
      <numFmt numFmtId="164" formatCode="d/mm/yy;@"/>
      <alignment horizontal="center" textRotation="0" wrapText="0" indent="0" justifyLastLine="0" shrinkToFit="0" readingOrder="0"/>
    </dxf>
    <dxf>
      <numFmt numFmtId="164" formatCode="d/mm/yy;@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Unicode MS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65" formatCode="d/mm/yy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45C84F-CFAB-40F9-81D2-D2EDB3027441}" name="Tabel1" displayName="Tabel1" ref="A1:B10" totalsRowShown="0">
  <autoFilter ref="A1:B10" xr:uid="{4F45C84F-CFAB-40F9-81D2-D2EDB3027441}"/>
  <tableColumns count="2">
    <tableColumn id="1" xr3:uid="{BC45C341-074C-4CB3-BB90-B8267BCB7B14}" name="ID" dataDxfId="7"/>
    <tableColumn id="2" xr3:uid="{3EF9BDBF-5258-4250-B363-ADAB39C7B491}" name="DATE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B30E78-093C-4618-9F51-A75C0F5CA1E1}" name="Tabel2" displayName="Tabel2" ref="D1:G22" totalsRowShown="0" headerRowDxfId="5" dataDxfId="4">
  <autoFilter ref="D1:G22" xr:uid="{0BB30E78-093C-4618-9F51-A75C0F5CA1E1}"/>
  <tableColumns count="4">
    <tableColumn id="1" xr3:uid="{603506D5-FEFA-47F6-90A5-998A6090789D}" name="N°" dataDxfId="3">
      <calculatedColumnFormula>IF(ROW()=ROW($D$1)+1,0,IF(OFFSET(Tabel2[[#This Row],[ID]],-1,)="-","-",COUNTIF(Tabel1[ID],"&lt;="&amp;OFFSET(Tabel2[[#This Row],[ID]],-1,))))</calculatedColumnFormula>
    </tableColumn>
    <tableColumn id="2" xr3:uid="{3432C869-39FF-49F9-9142-A4C85CFAEB03}" name="ID" dataDxfId="2">
      <calculatedColumnFormula>IFERROR(SMALL(Tabel1[ID],Tabel2[[#This Row],[N°]]+1),"-")</calculatedColumnFormula>
    </tableColumn>
    <tableColumn id="3" xr3:uid="{3C700F96-F712-4FB9-95CD-DBA897326B5B}" name="Min" dataDxfId="1">
      <calculatedColumnFormula array="1">IF(ISNUMBER(Tabel2[[#This Row],[ID]]),_xlfn.AGGREGATE(15,6,Tabel1[DATE]/(Tabel1[ID]=Tabel2[[#This Row],[ID]]),1),"-")</calculatedColumnFormula>
    </tableColumn>
    <tableColumn id="4" xr3:uid="{1F82568C-0A9C-4DCE-A9D1-D901CD90A8F7}" name="Max" dataDxfId="0">
      <calculatedColumnFormula array="1">IF(ISNUMBER(Tabel2[[#This Row],[ID]]),_xlfn.AGGREGATE(14,6,Tabel1[DATE]/(Tabel1[ID]=Tabel2[[#This Row],[ID]]),1),"-")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A9382-94B7-46C0-8C9E-0DC1ED6C28CB}">
  <sheetPr codeName="Blad1"/>
  <dimension ref="A1:N22"/>
  <sheetViews>
    <sheetView tabSelected="1" workbookViewId="0">
      <selection activeCell="O12" sqref="O12"/>
    </sheetView>
  </sheetViews>
  <sheetFormatPr baseColWidth="10" defaultColWidth="11.44140625" defaultRowHeight="14.4"/>
  <cols>
    <col min="2" max="2" width="11.44140625" style="1"/>
    <col min="4" max="5" width="11.44140625" style="2"/>
    <col min="6" max="7" width="11.44140625" style="5"/>
  </cols>
  <sheetData>
    <row r="1" spans="1:14">
      <c r="A1" t="s">
        <v>0</v>
      </c>
      <c r="B1" s="1" t="s">
        <v>3</v>
      </c>
      <c r="D1" s="2" t="s">
        <v>6</v>
      </c>
      <c r="E1" s="2" t="s">
        <v>0</v>
      </c>
      <c r="F1" s="5" t="s">
        <v>4</v>
      </c>
      <c r="G1" s="5" t="s">
        <v>5</v>
      </c>
      <c r="K1" t="s">
        <v>7</v>
      </c>
      <c r="L1" t="s">
        <v>8</v>
      </c>
    </row>
    <row r="2" spans="1:14">
      <c r="A2" s="2">
        <v>8869458</v>
      </c>
      <c r="B2" s="4">
        <v>44092</v>
      </c>
      <c r="D2" s="6">
        <f ca="1">IF(ROW()=ROW($D$1)+1,0,IF(OFFSET(Tabel2[[#This Row],[ID]],-1,)="-","-",COUNTIF(Tabel1[ID],"&lt;="&amp;OFFSET(Tabel2[[#This Row],[ID]],-1,))))</f>
        <v>0</v>
      </c>
      <c r="E2" s="2">
        <f ca="1">IFERROR(SMALL(Tabel1[ID],Tabel2[[#This Row],[N°]]+1),"-")</f>
        <v>8869374</v>
      </c>
      <c r="F2" s="5" cm="1">
        <f t="array" aca="1" ref="F2" ca="1">IF(ISNUMBER(Tabel2[[#This Row],[ID]]),_xlfn.AGGREGATE(15,6,Tabel1[DATE]/(Tabel1[ID]=Tabel2[[#This Row],[ID]]),1),"-")</f>
        <v>44927</v>
      </c>
      <c r="G2" s="5" cm="1">
        <f t="array" aca="1" ref="G2" ca="1">IF(ISNUMBER(Tabel2[[#This Row],[ID]]),_xlfn.AGGREGATE(14,6,Tabel1[DATE]/(Tabel1[ID]=Tabel2[[#This Row],[ID]]),1),"-")</f>
        <v>45114</v>
      </c>
      <c r="J2" s="7" cm="1">
        <f t="array" aca="1" ref="J2" ca="1">IFERROR(OFFSET(Tabel1[[#Headers],[ID]],MATCH(0,COUNTIF(J$1:J1,Tabel1[ID]),0),,),"")</f>
        <v>8869458</v>
      </c>
      <c r="K2" s="8" cm="1">
        <f t="array" aca="1" ref="K2" ca="1">IF(J2="","",SUMPRODUCT(SMALL((Tabel1[ID]=$J2)*(Tabel1[DATE]),COUNTIF(Tabel1[ID],"&lt;&gt;"&amp;$J2)+1)))</f>
        <v>44092</v>
      </c>
      <c r="L2" s="8" cm="1">
        <f t="array" aca="1" ref="L2" ca="1">IF(J2="","",SUMPRODUCT(LARGE((Tabel1[ID]=$J2)*(Tabel1[DATE]),1)))</f>
        <v>44112</v>
      </c>
      <c r="N2" t="s">
        <v>9</v>
      </c>
    </row>
    <row r="3" spans="1:14">
      <c r="A3" s="2">
        <v>8869458</v>
      </c>
      <c r="B3" s="3">
        <v>44104</v>
      </c>
      <c r="D3" s="6">
        <f ca="1">IF(ROW()=ROW($D$1)+1,0,IF(OFFSET(Tabel2[[#This Row],[ID]],-1,)="-","-",COUNTIF(Tabel1[ID],"&lt;="&amp;OFFSET(Tabel2[[#This Row],[ID]],-1,))))</f>
        <v>3</v>
      </c>
      <c r="E3" s="2">
        <f ca="1">IFERROR(SMALL(Tabel1[ID],Tabel2[[#This Row],[N°]]+1),"-")</f>
        <v>8869458</v>
      </c>
      <c r="F3" s="5" cm="1">
        <f t="array" aca="1" ref="F3" ca="1">IF(ISNUMBER(Tabel2[[#This Row],[ID]]),_xlfn.AGGREGATE(15,6,Tabel1[DATE]/(Tabel1[ID]=Tabel2[[#This Row],[ID]]),1),"-")</f>
        <v>44092</v>
      </c>
      <c r="G3" s="5" cm="1">
        <f t="array" aca="1" ref="G3" ca="1">IF(ISNUMBER(Tabel2[[#This Row],[ID]]),_xlfn.AGGREGATE(14,6,Tabel1[DATE]/(Tabel1[ID]=Tabel2[[#This Row],[ID]]),1),"-")</f>
        <v>44112</v>
      </c>
      <c r="J3" s="7" cm="1">
        <f t="array" aca="1" ref="J3" ca="1">IFERROR(OFFSET(Tabel1[[#Headers],[ID]],MATCH(0,COUNTIF(J$1:J2,Tabel1[ID]),0),,),"")</f>
        <v>8869374</v>
      </c>
      <c r="K3" s="8" cm="1">
        <f t="array" aca="1" ref="K3" ca="1">IF(J3="","",SUMPRODUCT(SMALL((Tabel1[ID]=$J3)*(Tabel1[DATE]),COUNTIF(Tabel1[ID],"&lt;&gt;"&amp;$J3)+1)))</f>
        <v>44927</v>
      </c>
      <c r="L3" s="8" cm="1">
        <f t="array" aca="1" ref="L3" ca="1">IF(J3="","",SUMPRODUCT(LARGE((Tabel1[ID]=$J3)*(Tabel1[DATE]),1)))</f>
        <v>45114</v>
      </c>
      <c r="N3" t="s">
        <v>10</v>
      </c>
    </row>
    <row r="4" spans="1:14">
      <c r="A4" s="2">
        <v>8869458</v>
      </c>
      <c r="B4" s="4">
        <v>44112</v>
      </c>
      <c r="D4" s="6">
        <f ca="1">IF(ROW()=ROW($D$1)+1,0,IF(OFFSET(Tabel2[[#This Row],[ID]],-1,)="-","-",COUNTIF(Tabel1[ID],"&lt;="&amp;OFFSET(Tabel2[[#This Row],[ID]],-1,))))</f>
        <v>6</v>
      </c>
      <c r="E4" s="2">
        <f ca="1">IFERROR(SMALL(Tabel1[ID],Tabel2[[#This Row],[N°]]+1),"-")</f>
        <v>9003812</v>
      </c>
      <c r="F4" s="5" cm="1">
        <f t="array" aca="1" ref="F4" ca="1">IF(ISNUMBER(Tabel2[[#This Row],[ID]]),_xlfn.AGGREGATE(15,6,Tabel1[DATE]/(Tabel1[ID]=Tabel2[[#This Row],[ID]]),1),"-")</f>
        <v>44116</v>
      </c>
      <c r="G4" s="5" cm="1">
        <f t="array" aca="1" ref="G4" ca="1">IF(ISNUMBER(Tabel2[[#This Row],[ID]]),_xlfn.AGGREGATE(14,6,Tabel1[DATE]/(Tabel1[ID]=Tabel2[[#This Row],[ID]]),1),"-")</f>
        <v>44542</v>
      </c>
      <c r="J4" s="7" cm="1">
        <f t="array" aca="1" ref="J4" ca="1">IFERROR(OFFSET(Tabel1[[#Headers],[ID]],MATCH(0,COUNTIF(J$1:J3,Tabel1[ID]),0),,),"")</f>
        <v>9003812</v>
      </c>
      <c r="K4" s="8" cm="1">
        <f t="array" aca="1" ref="K4" ca="1">IF(J4="","",SUMPRODUCT(SMALL((Tabel1[ID]=$J4)*(Tabel1[DATE]),COUNTIF(Tabel1[ID],"&lt;&gt;"&amp;$J4)+1)))</f>
        <v>44116</v>
      </c>
      <c r="L4" s="8" cm="1">
        <f t="array" aca="1" ref="L4" ca="1">IF(J4="","",SUMPRODUCT(LARGE((Tabel1[ID]=$J4)*(Tabel1[DATE]),1)))</f>
        <v>44542</v>
      </c>
      <c r="N4" t="s">
        <v>11</v>
      </c>
    </row>
    <row r="5" spans="1:14">
      <c r="A5" s="2">
        <v>8869374</v>
      </c>
      <c r="B5" s="4">
        <v>44927</v>
      </c>
      <c r="D5" s="6">
        <f ca="1">IF(ROW()=ROW($D$1)+1,0,IF(OFFSET(Tabel2[[#This Row],[ID]],-1,)="-","-",COUNTIF(Tabel1[ID],"&lt;="&amp;OFFSET(Tabel2[[#This Row],[ID]],-1,))))</f>
        <v>9</v>
      </c>
      <c r="E5" s="2" t="str">
        <f ca="1">IFERROR(SMALL(Tabel1[ID],Tabel2[[#This Row],[N°]]+1),"-")</f>
        <v>-</v>
      </c>
      <c r="F5" s="5" t="str" cm="1">
        <f t="array" aca="1" ref="F5" ca="1">IF(ISNUMBER(Tabel2[[#This Row],[ID]]),_xlfn.AGGREGATE(15,6,Tabel1[DATE]/(Tabel1[ID]=Tabel2[[#This Row],[ID]]),1),"-")</f>
        <v>-</v>
      </c>
      <c r="G5" s="5" t="str" cm="1">
        <f t="array" aca="1" ref="G5" ca="1">IF(ISNUMBER(Tabel2[[#This Row],[ID]]),_xlfn.AGGREGATE(14,6,Tabel1[DATE]/(Tabel1[ID]=Tabel2[[#This Row],[ID]]),1),"-")</f>
        <v>-</v>
      </c>
      <c r="J5" s="7" t="str" cm="1">
        <f t="array" aca="1" ref="J5" ca="1">IFERROR(OFFSET(Tabel1[[#Headers],[ID]],MATCH(0,COUNTIF(J$1:J4,Tabel1[ID]),0),,),"")</f>
        <v/>
      </c>
      <c r="K5" s="8" t="str" cm="1">
        <f t="array" aca="1" ref="K5" ca="1">IF(J5="","",SUMPRODUCT(SMALL((Tabel1[ID]=$J5)*(Tabel1[DATE]),COUNTIF(Tabel1[ID],"&lt;&gt;"&amp;$J5)+1)))</f>
        <v/>
      </c>
      <c r="L5" s="8" t="str" cm="1">
        <f t="array" aca="1" ref="L5" ca="1">IF(J5="","",SUMPRODUCT(LARGE((Tabel1[ID]=$J5)*(Tabel1[DATE]),1)))</f>
        <v/>
      </c>
      <c r="N5" t="s">
        <v>12</v>
      </c>
    </row>
    <row r="6" spans="1:14">
      <c r="A6" s="2">
        <v>8869374</v>
      </c>
      <c r="B6" s="3">
        <v>44967</v>
      </c>
      <c r="D6" s="6" t="str">
        <f ca="1">IF(ROW()=ROW($D$1)+1,0,IF(OFFSET(Tabel2[[#This Row],[ID]],-1,)="-","-",COUNTIF(Tabel1[ID],"&lt;="&amp;OFFSET(Tabel2[[#This Row],[ID]],-1,))))</f>
        <v>-</v>
      </c>
      <c r="E6" s="2" t="str">
        <f ca="1">IFERROR(SMALL(Tabel1[ID],Tabel2[[#This Row],[N°]]+1),"-")</f>
        <v>-</v>
      </c>
      <c r="F6" s="5" t="str" cm="1">
        <f t="array" aca="1" ref="F6" ca="1">IF(ISNUMBER(Tabel2[[#This Row],[ID]]),_xlfn.AGGREGATE(15,6,Tabel1[DATE]/(Tabel1[ID]=Tabel2[[#This Row],[ID]]),1),"-")</f>
        <v>-</v>
      </c>
      <c r="G6" s="5" t="str" cm="1">
        <f t="array" aca="1" ref="G6" ca="1">IF(ISNUMBER(Tabel2[[#This Row],[ID]]),_xlfn.AGGREGATE(14,6,Tabel1[DATE]/(Tabel1[ID]=Tabel2[[#This Row],[ID]]),1),"-")</f>
        <v>-</v>
      </c>
      <c r="J6" s="7" t="str" cm="1">
        <f t="array" aca="1" ref="J6" ca="1">IFERROR(OFFSET(Tabel1[[#Headers],[ID]],MATCH(0,COUNTIF(J$1:J5,Tabel1[ID]),0),,),"")</f>
        <v/>
      </c>
      <c r="K6" s="8" t="str" cm="1">
        <f t="array" aca="1" ref="K6" ca="1">IF(J6="","",SUMPRODUCT(SMALL((Tabel1[ID]=$J6)*(Tabel1[DATE]),COUNTIF(Tabel1[ID],"&lt;&gt;"&amp;$J6)+1)))</f>
        <v/>
      </c>
      <c r="L6" s="8" t="str" cm="1">
        <f t="array" aca="1" ref="L6" ca="1">IF(J6="","",SUMPRODUCT(LARGE((Tabel1[ID]=$J6)*(Tabel1[DATE]),1)))</f>
        <v/>
      </c>
      <c r="N6" t="s">
        <v>13</v>
      </c>
    </row>
    <row r="7" spans="1:14">
      <c r="A7" s="2">
        <v>8869374</v>
      </c>
      <c r="B7" s="4">
        <v>45114</v>
      </c>
      <c r="D7" s="6" t="str">
        <f ca="1">IF(ROW()=ROW($D$1)+1,0,IF(OFFSET(Tabel2[[#This Row],[ID]],-1,)="-","-",COUNTIF(Tabel1[ID],"&lt;="&amp;OFFSET(Tabel2[[#This Row],[ID]],-1,))))</f>
        <v>-</v>
      </c>
      <c r="E7" s="2" t="str">
        <f ca="1">IFERROR(SMALL(Tabel1[ID],Tabel2[[#This Row],[N°]]+1),"-")</f>
        <v>-</v>
      </c>
      <c r="F7" s="5" t="str" cm="1">
        <f t="array" aca="1" ref="F7" ca="1">IF(ISNUMBER(Tabel2[[#This Row],[ID]]),_xlfn.AGGREGATE(15,6,Tabel1[DATE]/(Tabel1[ID]=Tabel2[[#This Row],[ID]]),1),"-")</f>
        <v>-</v>
      </c>
      <c r="G7" s="5" t="str" cm="1">
        <f t="array" aca="1" ref="G7" ca="1">IF(ISNUMBER(Tabel2[[#This Row],[ID]]),_xlfn.AGGREGATE(14,6,Tabel1[DATE]/(Tabel1[ID]=Tabel2[[#This Row],[ID]]),1),"-")</f>
        <v>-</v>
      </c>
      <c r="J7" s="7" t="str" cm="1">
        <f t="array" aca="1" ref="J7" ca="1">IFERROR(OFFSET(Tabel1[[#Headers],[ID]],MATCH(0,COUNTIF(J$1:J6,Tabel1[ID]),0),,),"")</f>
        <v/>
      </c>
      <c r="K7" s="8" t="str" cm="1">
        <f t="array" aca="1" ref="K7" ca="1">IF(J7="","",SUMPRODUCT(SMALL((Tabel1[ID]=$J7)*(Tabel1[DATE]),COUNTIF(Tabel1[ID],"&lt;&gt;"&amp;$J7)+1)))</f>
        <v/>
      </c>
      <c r="L7" s="8" t="str" cm="1">
        <f t="array" aca="1" ref="L7" ca="1">IF(J7="","",SUMPRODUCT(LARGE((Tabel1[ID]=$J7)*(Tabel1[DATE]),1)))</f>
        <v/>
      </c>
    </row>
    <row r="8" spans="1:14">
      <c r="A8" s="2">
        <v>9003812</v>
      </c>
      <c r="B8" s="4">
        <v>44116</v>
      </c>
      <c r="D8" s="6" t="str">
        <f ca="1">IF(ROW()=ROW($D$1)+1,0,IF(OFFSET(Tabel2[[#This Row],[ID]],-1,)="-","-",COUNTIF(Tabel1[ID],"&lt;="&amp;OFFSET(Tabel2[[#This Row],[ID]],-1,))))</f>
        <v>-</v>
      </c>
      <c r="E8" s="2" t="str">
        <f ca="1">IFERROR(SMALL(Tabel1[ID],Tabel2[[#This Row],[N°]]+1),"-")</f>
        <v>-</v>
      </c>
      <c r="F8" s="5" t="str" cm="1">
        <f t="array" aca="1" ref="F8" ca="1">IF(ISNUMBER(Tabel2[[#This Row],[ID]]),_xlfn.AGGREGATE(15,6,Tabel1[DATE]/(Tabel1[ID]=Tabel2[[#This Row],[ID]]),1),"-")</f>
        <v>-</v>
      </c>
      <c r="G8" s="5" t="str" cm="1">
        <f t="array" aca="1" ref="G8" ca="1">IF(ISNUMBER(Tabel2[[#This Row],[ID]]),_xlfn.AGGREGATE(14,6,Tabel1[DATE]/(Tabel1[ID]=Tabel2[[#This Row],[ID]]),1),"-")</f>
        <v>-</v>
      </c>
      <c r="J8" s="7" t="str" cm="1">
        <f t="array" aca="1" ref="J8" ca="1">IFERROR(OFFSET(Tabel1[[#Headers],[ID]],MATCH(0,COUNTIF(J$1:J7,Tabel1[ID]),0),,),"")</f>
        <v/>
      </c>
      <c r="K8" s="8" t="str" cm="1">
        <f t="array" aca="1" ref="K8" ca="1">IF(J8="","",SUMPRODUCT(SMALL((Tabel1[ID]=$J8)*(Tabel1[DATE]),COUNTIF(Tabel1[ID],"&lt;&gt;"&amp;$J8)+1)))</f>
        <v/>
      </c>
      <c r="L8" s="8" t="str" cm="1">
        <f t="array" aca="1" ref="L8" ca="1">IF(J8="","",SUMPRODUCT(LARGE((Tabel1[ID]=$J8)*(Tabel1[DATE]),1)))</f>
        <v/>
      </c>
    </row>
    <row r="9" spans="1:14">
      <c r="A9" s="2">
        <v>9003812</v>
      </c>
      <c r="B9" s="3">
        <v>44139</v>
      </c>
      <c r="D9" s="6" t="str">
        <f ca="1">IF(ROW()=ROW($D$1)+1,0,IF(OFFSET(Tabel2[[#This Row],[ID]],-1,)="-","-",COUNTIF(Tabel1[ID],"&lt;="&amp;OFFSET(Tabel2[[#This Row],[ID]],-1,))))</f>
        <v>-</v>
      </c>
      <c r="E9" s="2" t="str">
        <f ca="1">IFERROR(SMALL(Tabel1[ID],Tabel2[[#This Row],[N°]]+1),"-")</f>
        <v>-</v>
      </c>
      <c r="F9" s="5" t="str" cm="1">
        <f t="array" aca="1" ref="F9" ca="1">IF(ISNUMBER(Tabel2[[#This Row],[ID]]),_xlfn.AGGREGATE(15,6,Tabel1[DATE]/(Tabel1[ID]=Tabel2[[#This Row],[ID]]),1),"-")</f>
        <v>-</v>
      </c>
      <c r="G9" s="5" t="str" cm="1">
        <f t="array" aca="1" ref="G9" ca="1">IF(ISNUMBER(Tabel2[[#This Row],[ID]]),_xlfn.AGGREGATE(14,6,Tabel1[DATE]/(Tabel1[ID]=Tabel2[[#This Row],[ID]]),1),"-")</f>
        <v>-</v>
      </c>
      <c r="J9" s="7" t="str" cm="1">
        <f t="array" aca="1" ref="J9" ca="1">IFERROR(OFFSET(Tabel1[[#Headers],[ID]],MATCH(0,COUNTIF(J$1:J8,Tabel1[ID]),0),,),"")</f>
        <v/>
      </c>
      <c r="K9" s="8" t="str" cm="1">
        <f t="array" aca="1" ref="K9" ca="1">IF(J9="","",SUMPRODUCT(SMALL((Tabel1[ID]=$J9)*(Tabel1[DATE]),COUNTIF(Tabel1[ID],"&lt;&gt;"&amp;$J9)+1)))</f>
        <v/>
      </c>
      <c r="L9" s="8" t="str" cm="1">
        <f t="array" aca="1" ref="L9" ca="1">IF(J9="","",SUMPRODUCT(LARGE((Tabel1[ID]=$J9)*(Tabel1[DATE]),1)))</f>
        <v/>
      </c>
    </row>
    <row r="10" spans="1:14">
      <c r="A10" s="2">
        <v>9003812</v>
      </c>
      <c r="B10" s="4">
        <v>44542</v>
      </c>
      <c r="D10" s="6" t="str">
        <f ca="1">IF(ROW()=ROW($D$1)+1,0,IF(OFFSET(Tabel2[[#This Row],[ID]],-1,)="-","-",COUNTIF(Tabel1[ID],"&lt;="&amp;OFFSET(Tabel2[[#This Row],[ID]],-1,))))</f>
        <v>-</v>
      </c>
      <c r="E10" s="2" t="str">
        <f ca="1">IFERROR(SMALL(Tabel1[ID],Tabel2[[#This Row],[N°]]+1),"-")</f>
        <v>-</v>
      </c>
      <c r="F10" s="5" t="str" cm="1">
        <f t="array" aca="1" ref="F10" ca="1">IF(ISNUMBER(Tabel2[[#This Row],[ID]]),_xlfn.AGGREGATE(15,6,Tabel1[DATE]/(Tabel1[ID]=Tabel2[[#This Row],[ID]]),1),"-")</f>
        <v>-</v>
      </c>
      <c r="G10" s="5" t="str" cm="1">
        <f t="array" aca="1" ref="G10" ca="1">IF(ISNUMBER(Tabel2[[#This Row],[ID]]),_xlfn.AGGREGATE(14,6,Tabel1[DATE]/(Tabel1[ID]=Tabel2[[#This Row],[ID]]),1),"-")</f>
        <v>-</v>
      </c>
      <c r="J10" s="7" t="str" cm="1">
        <f t="array" aca="1" ref="J10" ca="1">IFERROR(OFFSET(Tabel1[[#Headers],[ID]],MATCH(0,COUNTIF(J$1:J9,Tabel1[ID]),0),,),"")</f>
        <v/>
      </c>
      <c r="K10" s="8" t="str" cm="1">
        <f t="array" aca="1" ref="K10" ca="1">IF(J10="","",SUMPRODUCT(SMALL((Tabel1[ID]=$J10)*(Tabel1[DATE]),COUNTIF(Tabel1[ID],"&lt;&gt;"&amp;$J10)+1)))</f>
        <v/>
      </c>
      <c r="L10" s="8" t="str" cm="1">
        <f t="array" aca="1" ref="L10" ca="1">IF(J10="","",SUMPRODUCT(LARGE((Tabel1[ID]=$J10)*(Tabel1[DATE]),1)))</f>
        <v/>
      </c>
    </row>
    <row r="11" spans="1:14">
      <c r="A11" s="2"/>
      <c r="B11" s="3"/>
      <c r="D11" s="6" t="str">
        <f ca="1">IF(ROW()=ROW($D$1)+1,0,IF(OFFSET(Tabel2[[#This Row],[ID]],-1,)="-","-",COUNTIF(Tabel1[ID],"&lt;="&amp;OFFSET(Tabel2[[#This Row],[ID]],-1,))))</f>
        <v>-</v>
      </c>
      <c r="E11" s="2" t="str">
        <f ca="1">IFERROR(SMALL(Tabel1[ID],Tabel2[[#This Row],[N°]]+1),"-")</f>
        <v>-</v>
      </c>
      <c r="F11" s="5" t="str" cm="1">
        <f t="array" aca="1" ref="F11" ca="1">IF(ISNUMBER(Tabel2[[#This Row],[ID]]),_xlfn.AGGREGATE(15,6,Tabel1[DATE]/(Tabel1[ID]=Tabel2[[#This Row],[ID]]),1),"-")</f>
        <v>-</v>
      </c>
      <c r="G11" s="5" t="str" cm="1">
        <f t="array" aca="1" ref="G11" ca="1">IF(ISNUMBER(Tabel2[[#This Row],[ID]]),_xlfn.AGGREGATE(14,6,Tabel1[DATE]/(Tabel1[ID]=Tabel2[[#This Row],[ID]]),1),"-")</f>
        <v>-</v>
      </c>
      <c r="J11" s="7" t="str" cm="1">
        <f t="array" aca="1" ref="J11" ca="1">IFERROR(OFFSET(Tabel1[[#Headers],[ID]],MATCH(0,COUNTIF(J$1:J10,Tabel1[ID]),0),,),"")</f>
        <v/>
      </c>
      <c r="K11" s="8" t="str" cm="1">
        <f t="array" aca="1" ref="K11" ca="1">IF(J11="","",SUMPRODUCT(SMALL((Tabel1[ID]=$J11)*(Tabel1[DATE]),COUNTIF(Tabel1[ID],"&lt;&gt;"&amp;$J11)+1)))</f>
        <v/>
      </c>
      <c r="L11" s="8" t="str" cm="1">
        <f t="array" aca="1" ref="L11" ca="1">IF(J11="","",SUMPRODUCT(LARGE((Tabel1[ID]=$J11)*(Tabel1[DATE]),1)))</f>
        <v/>
      </c>
    </row>
    <row r="12" spans="1:14">
      <c r="A12" s="2"/>
      <c r="B12" s="3"/>
      <c r="D12" s="6" t="str">
        <f ca="1">IF(ROW()=ROW($D$1)+1,0,IF(OFFSET(Tabel2[[#This Row],[ID]],-1,)="-","-",COUNTIF(Tabel1[ID],"&lt;="&amp;OFFSET(Tabel2[[#This Row],[ID]],-1,))))</f>
        <v>-</v>
      </c>
      <c r="E12" s="2" t="str">
        <f ca="1">IFERROR(SMALL(Tabel1[ID],Tabel2[[#This Row],[N°]]+1),"-")</f>
        <v>-</v>
      </c>
      <c r="F12" s="5" t="str" cm="1">
        <f t="array" aca="1" ref="F12" ca="1">IF(ISNUMBER(Tabel2[[#This Row],[ID]]),_xlfn.AGGREGATE(15,6,Tabel1[DATE]/(Tabel1[ID]=Tabel2[[#This Row],[ID]]),1),"-")</f>
        <v>-</v>
      </c>
      <c r="G12" s="5" t="str" cm="1">
        <f t="array" aca="1" ref="G12" ca="1">IF(ISNUMBER(Tabel2[[#This Row],[ID]]),_xlfn.AGGREGATE(14,6,Tabel1[DATE]/(Tabel1[ID]=Tabel2[[#This Row],[ID]]),1),"-")</f>
        <v>-</v>
      </c>
      <c r="J12" s="7" t="str" cm="1">
        <f t="array" aca="1" ref="J12" ca="1">IFERROR(OFFSET(Tabel1[[#Headers],[ID]],MATCH(0,COUNTIF(J$1:J11,Tabel1[ID]),0),,),"")</f>
        <v/>
      </c>
      <c r="K12" s="8" t="str" cm="1">
        <f t="array" aca="1" ref="K12" ca="1">IF(J12="","",SUMPRODUCT(SMALL((Tabel1[ID]=$J12)*(Tabel1[DATE]),COUNTIF(Tabel1[ID],"&lt;&gt;"&amp;$J12)+1)))</f>
        <v/>
      </c>
      <c r="L12" s="8" t="str" cm="1">
        <f t="array" aca="1" ref="L12" ca="1">IF(J12="","",SUMPRODUCT(LARGE((Tabel1[ID]=$J12)*(Tabel1[DATE]),1)))</f>
        <v/>
      </c>
    </row>
    <row r="13" spans="1:14">
      <c r="A13" s="2"/>
      <c r="B13" s="3"/>
      <c r="D13" s="6" t="str">
        <f ca="1">IF(ROW()=ROW($D$1)+1,0,IF(OFFSET(Tabel2[[#This Row],[ID]],-1,)="-","-",COUNTIF(Tabel1[ID],"&lt;="&amp;OFFSET(Tabel2[[#This Row],[ID]],-1,))))</f>
        <v>-</v>
      </c>
      <c r="E13" s="2" t="str">
        <f ca="1">IFERROR(SMALL(Tabel1[ID],Tabel2[[#This Row],[N°]]+1),"-")</f>
        <v>-</v>
      </c>
      <c r="F13" s="5" t="str" cm="1">
        <f t="array" aca="1" ref="F13" ca="1">IF(ISNUMBER(Tabel2[[#This Row],[ID]]),_xlfn.AGGREGATE(15,6,Tabel1[DATE]/(Tabel1[ID]=Tabel2[[#This Row],[ID]]),1),"-")</f>
        <v>-</v>
      </c>
      <c r="G13" s="5" t="str" cm="1">
        <f t="array" aca="1" ref="G13" ca="1">IF(ISNUMBER(Tabel2[[#This Row],[ID]]),_xlfn.AGGREGATE(14,6,Tabel1[DATE]/(Tabel1[ID]=Tabel2[[#This Row],[ID]]),1),"-")</f>
        <v>-</v>
      </c>
      <c r="J13" s="7" t="str" cm="1">
        <f t="array" aca="1" ref="J13" ca="1">IFERROR(OFFSET(Tabel1[[#Headers],[ID]],MATCH(0,COUNTIF(J$1:J12,Tabel1[ID]),0),,),"")</f>
        <v/>
      </c>
      <c r="K13" s="8" t="str" cm="1">
        <f t="array" aca="1" ref="K13" ca="1">IF(J13="","",SUMPRODUCT(SMALL((Tabel1[ID]=$J13)*(Tabel1[DATE]),COUNTIF(Tabel1[ID],"&lt;&gt;"&amp;$J13)+1)))</f>
        <v/>
      </c>
      <c r="L13" s="8" t="str" cm="1">
        <f t="array" aca="1" ref="L13" ca="1">IF(J13="","",SUMPRODUCT(LARGE((Tabel1[ID]=$J13)*(Tabel1[DATE]),1)))</f>
        <v/>
      </c>
    </row>
    <row r="14" spans="1:14">
      <c r="A14" s="2"/>
      <c r="B14" s="3"/>
      <c r="D14" s="6" t="str">
        <f ca="1">IF(ROW()=ROW($D$1)+1,0,IF(OFFSET(Tabel2[[#This Row],[ID]],-1,)="-","-",COUNTIF(Tabel1[ID],"&lt;="&amp;OFFSET(Tabel2[[#This Row],[ID]],-1,))))</f>
        <v>-</v>
      </c>
      <c r="E14" s="2" t="str">
        <f ca="1">IFERROR(SMALL(Tabel1[ID],Tabel2[[#This Row],[N°]]+1),"-")</f>
        <v>-</v>
      </c>
      <c r="F14" s="5" t="str" cm="1">
        <f t="array" aca="1" ref="F14" ca="1">IF(ISNUMBER(Tabel2[[#This Row],[ID]]),_xlfn.AGGREGATE(15,6,Tabel1[DATE]/(Tabel1[ID]=Tabel2[[#This Row],[ID]]),1),"-")</f>
        <v>-</v>
      </c>
      <c r="G14" s="5" t="str" cm="1">
        <f t="array" aca="1" ref="G14" ca="1">IF(ISNUMBER(Tabel2[[#This Row],[ID]]),_xlfn.AGGREGATE(14,6,Tabel1[DATE]/(Tabel1[ID]=Tabel2[[#This Row],[ID]]),1),"-")</f>
        <v>-</v>
      </c>
      <c r="J14" s="7" t="str" cm="1">
        <f t="array" aca="1" ref="J14" ca="1">IFERROR(OFFSET(Tabel1[[#Headers],[ID]],MATCH(0,COUNTIF(J$1:J13,Tabel1[ID]),0),,),"")</f>
        <v/>
      </c>
      <c r="K14" s="8" t="str" cm="1">
        <f t="array" aca="1" ref="K14" ca="1">IF(J14="","",SUMPRODUCT(SMALL((Tabel1[ID]=$J14)*(Tabel1[DATE]),COUNTIF(Tabel1[ID],"&lt;&gt;"&amp;$J14)+1)))</f>
        <v/>
      </c>
      <c r="L14" s="8" t="str" cm="1">
        <f t="array" aca="1" ref="L14" ca="1">IF(J14="","",SUMPRODUCT(LARGE((Tabel1[ID]=$J14)*(Tabel1[DATE]),1)))</f>
        <v/>
      </c>
    </row>
    <row r="15" spans="1:14">
      <c r="A15" s="2"/>
      <c r="B15" s="3"/>
      <c r="D15" s="6" t="str">
        <f ca="1">IF(ROW()=ROW($D$1)+1,0,IF(OFFSET(Tabel2[[#This Row],[ID]],-1,)="-","-",COUNTIF(Tabel1[ID],"&lt;="&amp;OFFSET(Tabel2[[#This Row],[ID]],-1,))))</f>
        <v>-</v>
      </c>
      <c r="E15" s="2" t="str">
        <f ca="1">IFERROR(SMALL(Tabel1[ID],Tabel2[[#This Row],[N°]]+1),"-")</f>
        <v>-</v>
      </c>
      <c r="F15" s="5" t="str" cm="1">
        <f t="array" aca="1" ref="F15" ca="1">IF(ISNUMBER(Tabel2[[#This Row],[ID]]),_xlfn.AGGREGATE(15,6,Tabel1[DATE]/(Tabel1[ID]=Tabel2[[#This Row],[ID]]),1),"-")</f>
        <v>-</v>
      </c>
      <c r="G15" s="5" t="str" cm="1">
        <f t="array" aca="1" ref="G15" ca="1">IF(ISNUMBER(Tabel2[[#This Row],[ID]]),_xlfn.AGGREGATE(14,6,Tabel1[DATE]/(Tabel1[ID]=Tabel2[[#This Row],[ID]]),1),"-")</f>
        <v>-</v>
      </c>
      <c r="J15" s="7" t="str" cm="1">
        <f t="array" aca="1" ref="J15" ca="1">IFERROR(OFFSET(Tabel1[[#Headers],[ID]],MATCH(0,COUNTIF(J$1:J14,Tabel1[ID]),0),,),"")</f>
        <v/>
      </c>
      <c r="K15" s="8" t="str" cm="1">
        <f t="array" aca="1" ref="K15" ca="1">IF(J15="","",SUMPRODUCT(SMALL((Tabel1[ID]=$J15)*(Tabel1[DATE]),COUNTIF(Tabel1[ID],"&lt;&gt;"&amp;$J15)+1)))</f>
        <v/>
      </c>
      <c r="L15" s="8" t="str" cm="1">
        <f t="array" aca="1" ref="L15" ca="1">IF(J15="","",SUMPRODUCT(LARGE((Tabel1[ID]=$J15)*(Tabel1[DATE]),1)))</f>
        <v/>
      </c>
    </row>
    <row r="16" spans="1:14">
      <c r="A16" s="2"/>
      <c r="B16" s="3"/>
      <c r="D16" s="6" t="str">
        <f ca="1">IF(ROW()=ROW($D$1)+1,0,IF(OFFSET(Tabel2[[#This Row],[ID]],-1,)="-","-",COUNTIF(Tabel1[ID],"&lt;="&amp;OFFSET(Tabel2[[#This Row],[ID]],-1,))))</f>
        <v>-</v>
      </c>
      <c r="E16" s="2" t="str">
        <f ca="1">IFERROR(SMALL(Tabel1[ID],Tabel2[[#This Row],[N°]]+1),"-")</f>
        <v>-</v>
      </c>
      <c r="F16" s="5" t="str" cm="1">
        <f t="array" aca="1" ref="F16" ca="1">IF(ISNUMBER(Tabel2[[#This Row],[ID]]),_xlfn.AGGREGATE(15,6,Tabel1[DATE]/(Tabel1[ID]=Tabel2[[#This Row],[ID]]),1),"-")</f>
        <v>-</v>
      </c>
      <c r="G16" s="5" t="str" cm="1">
        <f t="array" aca="1" ref="G16" ca="1">IF(ISNUMBER(Tabel2[[#This Row],[ID]]),_xlfn.AGGREGATE(14,6,Tabel1[DATE]/(Tabel1[ID]=Tabel2[[#This Row],[ID]]),1),"-")</f>
        <v>-</v>
      </c>
      <c r="J16" s="7" t="str" cm="1">
        <f t="array" aca="1" ref="J16" ca="1">IFERROR(OFFSET(Tabel1[[#Headers],[ID]],MATCH(0,COUNTIF(J$1:J15,Tabel1[ID]),0),,),"")</f>
        <v/>
      </c>
      <c r="K16" s="8" t="str" cm="1">
        <f t="array" aca="1" ref="K16" ca="1">IF(J16="","",SUMPRODUCT(SMALL((Tabel1[ID]=$J16)*(Tabel1[DATE]),COUNTIF(Tabel1[ID],"&lt;&gt;"&amp;$J16)+1)))</f>
        <v/>
      </c>
      <c r="L16" s="8" t="str" cm="1">
        <f t="array" aca="1" ref="L16" ca="1">IF(J16="","",SUMPRODUCT(LARGE((Tabel1[ID]=$J16)*(Tabel1[DATE]),1)))</f>
        <v/>
      </c>
    </row>
    <row r="17" spans="4:12">
      <c r="D17" s="6" t="str">
        <f ca="1">IF(ROW()=ROW($D$1)+1,0,IF(OFFSET(Tabel2[[#This Row],[ID]],-1,)="-","-",COUNTIF(Tabel1[ID],"&lt;="&amp;OFFSET(Tabel2[[#This Row],[ID]],-1,))))</f>
        <v>-</v>
      </c>
      <c r="E17" s="2" t="str">
        <f ca="1">IFERROR(SMALL(Tabel1[ID],Tabel2[[#This Row],[N°]]+1),"-")</f>
        <v>-</v>
      </c>
      <c r="F17" s="5" t="str" cm="1">
        <f t="array" aca="1" ref="F17" ca="1">IF(ISNUMBER(Tabel2[[#This Row],[ID]]),_xlfn.AGGREGATE(15,6,Tabel1[DATE]/(Tabel1[ID]=Tabel2[[#This Row],[ID]]),1),"-")</f>
        <v>-</v>
      </c>
      <c r="G17" s="5" t="str" cm="1">
        <f t="array" aca="1" ref="G17" ca="1">IF(ISNUMBER(Tabel2[[#This Row],[ID]]),_xlfn.AGGREGATE(14,6,Tabel1[DATE]/(Tabel1[ID]=Tabel2[[#This Row],[ID]]),1),"-")</f>
        <v>-</v>
      </c>
      <c r="J17" s="7" t="str" cm="1">
        <f t="array" aca="1" ref="J17" ca="1">IFERROR(OFFSET(Tabel1[[#Headers],[ID]],MATCH(0,COUNTIF(J$1:J16,Tabel1[ID]),0),,),"")</f>
        <v/>
      </c>
      <c r="K17" s="8" t="str" cm="1">
        <f t="array" aca="1" ref="K17" ca="1">IF(J17="","",SUMPRODUCT(SMALL((Tabel1[ID]=$J17)*(Tabel1[DATE]),COUNTIF(Tabel1[ID],"&lt;&gt;"&amp;$J17)+1)))</f>
        <v/>
      </c>
      <c r="L17" s="8" t="str" cm="1">
        <f t="array" aca="1" ref="L17" ca="1">IF(J17="","",SUMPRODUCT(LARGE((Tabel1[ID]=$J17)*(Tabel1[DATE]),1)))</f>
        <v/>
      </c>
    </row>
    <row r="18" spans="4:12">
      <c r="D18" s="6" t="str">
        <f ca="1">IF(ROW()=ROW($D$1)+1,0,IF(OFFSET(Tabel2[[#This Row],[ID]],-1,)="-","-",COUNTIF(Tabel1[ID],"&lt;="&amp;OFFSET(Tabel2[[#This Row],[ID]],-1,))))</f>
        <v>-</v>
      </c>
      <c r="E18" s="2" t="str">
        <f ca="1">IFERROR(SMALL(Tabel1[ID],Tabel2[[#This Row],[N°]]+1),"-")</f>
        <v>-</v>
      </c>
      <c r="F18" s="5" t="str" cm="1">
        <f t="array" aca="1" ref="F18" ca="1">IF(ISNUMBER(Tabel2[[#This Row],[ID]]),_xlfn.AGGREGATE(15,6,Tabel1[DATE]/(Tabel1[ID]=Tabel2[[#This Row],[ID]]),1),"-")</f>
        <v>-</v>
      </c>
      <c r="G18" s="5" t="str" cm="1">
        <f t="array" aca="1" ref="G18" ca="1">IF(ISNUMBER(Tabel2[[#This Row],[ID]]),_xlfn.AGGREGATE(14,6,Tabel1[DATE]/(Tabel1[ID]=Tabel2[[#This Row],[ID]]),1),"-")</f>
        <v>-</v>
      </c>
      <c r="J18" s="7" t="str" cm="1">
        <f t="array" aca="1" ref="J18" ca="1">IFERROR(OFFSET(Tabel1[[#Headers],[ID]],MATCH(0,COUNTIF(J$1:J17,Tabel1[ID]),0),,),"")</f>
        <v/>
      </c>
      <c r="K18" s="8" t="str" cm="1">
        <f t="array" aca="1" ref="K18" ca="1">IF(J18="","",SUMPRODUCT(SMALL((Tabel1[ID]=$J18)*(Tabel1[DATE]),COUNTIF(Tabel1[ID],"&lt;&gt;"&amp;$J18)+1)))</f>
        <v/>
      </c>
      <c r="L18" s="8" t="str" cm="1">
        <f t="array" aca="1" ref="L18" ca="1">IF(J18="","",SUMPRODUCT(LARGE((Tabel1[ID]=$J18)*(Tabel1[DATE]),1)))</f>
        <v/>
      </c>
    </row>
    <row r="19" spans="4:12">
      <c r="D19" s="6" t="str">
        <f ca="1">IF(ROW()=ROW($D$1)+1,0,IF(OFFSET(Tabel2[[#This Row],[ID]],-1,)="-","-",COUNTIF(Tabel1[ID],"&lt;="&amp;OFFSET(Tabel2[[#This Row],[ID]],-1,))))</f>
        <v>-</v>
      </c>
      <c r="E19" s="2" t="str">
        <f ca="1">IFERROR(SMALL(Tabel1[ID],Tabel2[[#This Row],[N°]]+1),"-")</f>
        <v>-</v>
      </c>
      <c r="F19" s="5" t="str" cm="1">
        <f t="array" aca="1" ref="F19" ca="1">IF(ISNUMBER(Tabel2[[#This Row],[ID]]),_xlfn.AGGREGATE(15,6,Tabel1[DATE]/(Tabel1[ID]=Tabel2[[#This Row],[ID]]),1),"-")</f>
        <v>-</v>
      </c>
      <c r="G19" s="5" t="str" cm="1">
        <f t="array" aca="1" ref="G19" ca="1">IF(ISNUMBER(Tabel2[[#This Row],[ID]]),_xlfn.AGGREGATE(14,6,Tabel1[DATE]/(Tabel1[ID]=Tabel2[[#This Row],[ID]]),1),"-")</f>
        <v>-</v>
      </c>
      <c r="J19" s="7" t="str" cm="1">
        <f t="array" aca="1" ref="J19" ca="1">IFERROR(OFFSET(Tabel1[[#Headers],[ID]],MATCH(0,COUNTIF(J$1:J18,Tabel1[ID]),0),,),"")</f>
        <v/>
      </c>
      <c r="K19" s="8" t="str" cm="1">
        <f t="array" aca="1" ref="K19" ca="1">IF(J19="","",SUMPRODUCT(SMALL((Tabel1[ID]=$J19)*(Tabel1[DATE]),COUNTIF(Tabel1[ID],"&lt;&gt;"&amp;$J19)+1)))</f>
        <v/>
      </c>
      <c r="L19" s="8" t="str" cm="1">
        <f t="array" aca="1" ref="L19" ca="1">IF(J19="","",SUMPRODUCT(LARGE((Tabel1[ID]=$J19)*(Tabel1[DATE]),1)))</f>
        <v/>
      </c>
    </row>
    <row r="20" spans="4:12">
      <c r="D20" s="6" t="str">
        <f ca="1">IF(ROW()=ROW($D$1)+1,0,IF(OFFSET(Tabel2[[#This Row],[ID]],-1,)="-","-",COUNTIF(Tabel1[ID],"&lt;="&amp;OFFSET(Tabel2[[#This Row],[ID]],-1,))))</f>
        <v>-</v>
      </c>
      <c r="E20" s="2" t="str">
        <f ca="1">IFERROR(SMALL(Tabel1[ID],Tabel2[[#This Row],[N°]]+1),"-")</f>
        <v>-</v>
      </c>
      <c r="F20" s="5" t="str" cm="1">
        <f t="array" aca="1" ref="F20" ca="1">IF(ISNUMBER(Tabel2[[#This Row],[ID]]),_xlfn.AGGREGATE(15,6,Tabel1[DATE]/(Tabel1[ID]=Tabel2[[#This Row],[ID]]),1),"-")</f>
        <v>-</v>
      </c>
      <c r="G20" s="5" t="str" cm="1">
        <f t="array" aca="1" ref="G20" ca="1">IF(ISNUMBER(Tabel2[[#This Row],[ID]]),_xlfn.AGGREGATE(14,6,Tabel1[DATE]/(Tabel1[ID]=Tabel2[[#This Row],[ID]]),1),"-")</f>
        <v>-</v>
      </c>
      <c r="J20" s="7" t="str" cm="1">
        <f t="array" aca="1" ref="J20" ca="1">IFERROR(OFFSET(Tabel1[[#Headers],[ID]],MATCH(0,COUNTIF(J$1:J19,Tabel1[ID]),0),,),"")</f>
        <v/>
      </c>
      <c r="K20" s="8" t="str" cm="1">
        <f t="array" aca="1" ref="K20" ca="1">IF(J20="","",SUMPRODUCT(SMALL((Tabel1[ID]=$J20)*(Tabel1[DATE]),COUNTIF(Tabel1[ID],"&lt;&gt;"&amp;$J20)+1)))</f>
        <v/>
      </c>
      <c r="L20" s="8" t="str" cm="1">
        <f t="array" aca="1" ref="L20" ca="1">IF(J20="","",SUMPRODUCT(LARGE((Tabel1[ID]=$J20)*(Tabel1[DATE]),1)))</f>
        <v/>
      </c>
    </row>
    <row r="21" spans="4:12">
      <c r="D21" s="6" t="str">
        <f ca="1">IF(ROW()=ROW($D$1)+1,0,IF(OFFSET(Tabel2[[#This Row],[ID]],-1,)="-","-",COUNTIF(Tabel1[ID],"&lt;="&amp;OFFSET(Tabel2[[#This Row],[ID]],-1,))))</f>
        <v>-</v>
      </c>
      <c r="E21" s="2" t="str">
        <f ca="1">IFERROR(SMALL(Tabel1[ID],Tabel2[[#This Row],[N°]]+1),"-")</f>
        <v>-</v>
      </c>
      <c r="F21" s="5" t="str" cm="1">
        <f t="array" aca="1" ref="F21" ca="1">IF(ISNUMBER(Tabel2[[#This Row],[ID]]),_xlfn.AGGREGATE(15,6,Tabel1[DATE]/(Tabel1[ID]=Tabel2[[#This Row],[ID]]),1),"-")</f>
        <v>-</v>
      </c>
      <c r="G21" s="5" t="str" cm="1">
        <f t="array" aca="1" ref="G21" ca="1">IF(ISNUMBER(Tabel2[[#This Row],[ID]]),_xlfn.AGGREGATE(14,6,Tabel1[DATE]/(Tabel1[ID]=Tabel2[[#This Row],[ID]]),1),"-")</f>
        <v>-</v>
      </c>
      <c r="J21" s="7" t="str" cm="1">
        <f t="array" aca="1" ref="J21" ca="1">IFERROR(OFFSET(Tabel1[[#Headers],[ID]],MATCH(0,COUNTIF(J$1:J20,Tabel1[ID]),0),,),"")</f>
        <v/>
      </c>
      <c r="K21" s="8" t="str" cm="1">
        <f t="array" aca="1" ref="K21" ca="1">IF(J21="","",SUMPRODUCT(SMALL((Tabel1[ID]=$J21)*(Tabel1[DATE]),COUNTIF(Tabel1[ID],"&lt;&gt;"&amp;$J21)+1)))</f>
        <v/>
      </c>
      <c r="L21" s="8" t="str" cm="1">
        <f t="array" aca="1" ref="L21" ca="1">IF(J21="","",SUMPRODUCT(LARGE((Tabel1[ID]=$J21)*(Tabel1[DATE]),1)))</f>
        <v/>
      </c>
    </row>
    <row r="22" spans="4:12">
      <c r="D22" s="6" t="str">
        <f ca="1">IF(ROW()=ROW($D$1)+1,0,IF(OFFSET(Tabel2[[#This Row],[ID]],-1,)="-","-",COUNTIF(Tabel1[ID],"&lt;="&amp;OFFSET(Tabel2[[#This Row],[ID]],-1,))))</f>
        <v>-</v>
      </c>
      <c r="E22" s="2" t="str">
        <f ca="1">IFERROR(SMALL(Tabel1[ID],Tabel2[[#This Row],[N°]]+1),"-")</f>
        <v>-</v>
      </c>
      <c r="F22" s="5" t="str" cm="1">
        <f t="array" aca="1" ref="F22" ca="1">IF(ISNUMBER(Tabel2[[#This Row],[ID]]),_xlfn.AGGREGATE(15,6,Tabel1[DATE]/(Tabel1[ID]=Tabel2[[#This Row],[ID]]),1),"-")</f>
        <v>-</v>
      </c>
      <c r="G22" s="5" t="str" cm="1">
        <f t="array" aca="1" ref="G22" ca="1">IF(ISNUMBER(Tabel2[[#This Row],[ID]]),_xlfn.AGGREGATE(14,6,Tabel1[DATE]/(Tabel1[ID]=Tabel2[[#This Row],[ID]]),1),"-")</f>
        <v>-</v>
      </c>
      <c r="J22" s="7" t="str" cm="1">
        <f t="array" aca="1" ref="J22" ca="1">IFERROR(OFFSET(Tabel1[[#Headers],[ID]],MATCH(0,COUNTIF(J$1:J21,Tabel1[ID]),0),,),"")</f>
        <v/>
      </c>
      <c r="K22" s="8" t="str" cm="1">
        <f t="array" aca="1" ref="K22" ca="1">IF(J22="","",SUMPRODUCT(SMALL((Tabel1[ID]=$J22)*(Tabel1[DATE]),COUNTIF(Tabel1[ID],"&lt;&gt;"&amp;$J22)+1)))</f>
        <v/>
      </c>
      <c r="L22" s="8" t="str" cm="1">
        <f t="array" aca="1" ref="L22" ca="1">IF(J22="","",SUMPRODUCT(LARGE((Tabel1[ID]=$J22)*(Tabel1[DATE]),1)))</f>
        <v/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F0D3D-F530-49C0-90D3-2C866D0B9D7C}">
  <sheetPr codeName="Blad2"/>
  <dimension ref="A1:C4"/>
  <sheetViews>
    <sheetView workbookViewId="0">
      <selection activeCell="B11" sqref="B11"/>
    </sheetView>
  </sheetViews>
  <sheetFormatPr baseColWidth="10" defaultColWidth="11.44140625" defaultRowHeight="14.4"/>
  <cols>
    <col min="1" max="1" width="13.33203125" customWidth="1"/>
    <col min="2" max="2" width="23" customWidth="1"/>
    <col min="3" max="3" width="13.44140625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B2" s="1"/>
      <c r="C2" s="1"/>
    </row>
    <row r="3" spans="1:3">
      <c r="B3" s="1"/>
      <c r="C3" s="1"/>
    </row>
    <row r="4" spans="1:3">
      <c r="B4" s="1"/>
      <c r="C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CAILLET</dc:creator>
  <cp:lastModifiedBy>koch gilles</cp:lastModifiedBy>
  <dcterms:created xsi:type="dcterms:W3CDTF">2025-01-24T21:58:37Z</dcterms:created>
  <dcterms:modified xsi:type="dcterms:W3CDTF">2025-01-27T10:13:05Z</dcterms:modified>
</cp:coreProperties>
</file>