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4995AF3B-A246-4284-9DF3-CA042EDE188C}" xr6:coauthVersionLast="47" xr6:coauthVersionMax="47" xr10:uidLastSave="{00000000-0000-0000-0000-000000000000}"/>
  <bookViews>
    <workbookView xWindow="-108" yWindow="-108" windowWidth="23256" windowHeight="12576" tabRatio="893" xr2:uid="{00000000-000D-0000-FFFF-FFFF00000000}"/>
  </bookViews>
  <sheets>
    <sheet name="ST" sheetId="1" r:id="rId1"/>
    <sheet name="SA" sheetId="3" r:id="rId2"/>
  </sheets>
  <definedNames>
    <definedName name="_xlnm._FilterDatabase" localSheetId="1" hidden="1">SA!$A$7:$XEP$18</definedName>
    <definedName name="BA">#REF!</definedName>
    <definedName name="cc">#REF!</definedName>
    <definedName name="dates">Tableau2[DATE]</definedName>
    <definedName name="desi">Tableau2[DESIGNATION]</definedName>
    <definedName name="DS">#REF!</definedName>
    <definedName name="ICE">#REF!</definedName>
    <definedName name="IF">#REF!</definedName>
    <definedName name="_xlnm.Print_Titles" localSheetId="1">SA!$1:$7</definedName>
    <definedName name="Imprimer_Titres" localSheetId="0">ST!#REF!</definedName>
    <definedName name="montantht">Tableau2[MT HT]</definedName>
    <definedName name="opsMin">MIN(#REF!)</definedName>
    <definedName name="prsMin">MIN(tblDépensesPersonnel[EN %])</definedName>
    <definedName name="TVA">#REF!</definedName>
    <definedName name="_xlnm.Print_Area" localSheetId="1">SA!$A$1:$I$7</definedName>
  </definedName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 a="1"/>
  <c r="C15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/>
  <c r="K15" i="1" a="1"/>
  <c r="K15" i="1" s="1"/>
  <c r="L15" i="1" a="1"/>
  <c r="L15" i="1" s="1"/>
  <c r="M15" i="1" a="1"/>
  <c r="M15" i="1" s="1"/>
  <c r="N15" i="1" a="1"/>
  <c r="N15" i="1" s="1"/>
  <c r="C16" i="1" a="1"/>
  <c r="C16" i="1" s="1"/>
  <c r="D16" i="1" a="1"/>
  <c r="D16" i="1" s="1"/>
  <c r="E16" i="1" a="1"/>
  <c r="E16" i="1" s="1"/>
  <c r="F16" i="1" a="1"/>
  <c r="F16" i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C14" i="1" a="1"/>
  <c r="C14" i="1" s="1"/>
  <c r="O13" i="1"/>
  <c r="O16" i="1" l="1"/>
  <c r="O15" i="1"/>
  <c r="O14" i="1"/>
  <c r="O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<sst xmlns="http://schemas.openxmlformats.org/spreadsheetml/2006/main" count="62" uniqueCount="43">
  <si>
    <t>super</t>
  </si>
  <si>
    <t>autre</t>
  </si>
  <si>
    <t>Chiffre d'affaire</t>
  </si>
  <si>
    <t>janvier</t>
  </si>
  <si>
    <t>N° FAC</t>
  </si>
  <si>
    <t>DATE</t>
  </si>
  <si>
    <t>FOURNISSEURS</t>
  </si>
  <si>
    <t>DESIGNATION</t>
  </si>
  <si>
    <t>MT HT</t>
  </si>
  <si>
    <t>TAUX</t>
  </si>
  <si>
    <t>MT TVA</t>
  </si>
  <si>
    <t>MT TTC</t>
  </si>
  <si>
    <t>TOTAL CHARGES</t>
  </si>
  <si>
    <t>mars</t>
  </si>
  <si>
    <t>Articles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</si>
  <si>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</si>
  <si>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</si>
  <si>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</si>
  <si>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</si>
  <si>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</si>
  <si>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</si>
  <si>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</si>
  <si>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</si>
  <si>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</si>
  <si>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</si>
  <si>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%</t>
  </si>
  <si>
    <t xml:space="preserve">ETAT DES ACHATS </t>
  </si>
  <si>
    <t>latelle</t>
  </si>
  <si>
    <t>hadi</t>
  </si>
  <si>
    <t>faidi</t>
  </si>
  <si>
    <t>roca</t>
  </si>
  <si>
    <t>belleet</t>
  </si>
  <si>
    <t>batayli</t>
  </si>
  <si>
    <t>ronshop</t>
  </si>
  <si>
    <t>foculb</t>
  </si>
  <si>
    <t>b2bul</t>
  </si>
  <si>
    <t>rty</t>
  </si>
  <si>
    <t>site</t>
  </si>
  <si>
    <t>PILO</t>
  </si>
  <si>
    <t>Situation SITE ….......</t>
  </si>
  <si>
    <t>GAZ</t>
  </si>
  <si>
    <t>SERVICE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</si>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</sst>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\ _€"/>
    <numFmt numFmtId="166" formatCode="_-* #,##0.00\ _F_-;\-* #,##0.00\ _F_-;_-* &quot;-&quot;??\ _F_-;_-@_-"/>
    <numFmt numFmtId="167" formatCode="_-* #,##0.00\ _€_-;\-* #,##0.00\ _€_-;_-* &quot;-&quot;??\ _€_-;_-@_-"/>
  </numFmts>
  <fonts count="28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0"/>
      <color theme="1"/>
      <name val="Bookman Old Style"/>
      <family val="2"/>
      <scheme val="major"/>
    </font>
    <font>
      <sz val="10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2"/>
      <color theme="1" tint="0.249977111117893"/>
      <name val="Century Gothic"/>
      <family val="2"/>
      <scheme val="minor"/>
    </font>
    <font>
      <sz val="11"/>
      <color theme="1"/>
      <name val="Bookman Old Style"/>
      <family val="1"/>
      <scheme val="major"/>
    </font>
    <font>
      <sz val="28"/>
      <color theme="3"/>
      <name val="Bookman Old Style"/>
      <family val="2"/>
      <scheme val="major"/>
    </font>
    <font>
      <sz val="28"/>
      <color theme="1"/>
      <name val="Bookman Old Style"/>
      <family val="2"/>
      <scheme val="major"/>
    </font>
    <font>
      <sz val="14"/>
      <color theme="1" tint="0.249977111117893"/>
      <name val="Century Gothic"/>
      <family val="2"/>
      <scheme val="minor"/>
    </font>
    <font>
      <sz val="9"/>
      <color theme="3"/>
      <name val="Bookman Old Style"/>
      <family val="1"/>
      <scheme val="major"/>
    </font>
    <font>
      <sz val="10"/>
      <name val="Arial"/>
      <family val="2"/>
    </font>
    <font>
      <sz val="10"/>
      <name val="Book Antiqua"/>
      <family val="1"/>
    </font>
    <font>
      <sz val="11"/>
      <name val="Book Antiqua"/>
      <family val="1"/>
    </font>
    <font>
      <b/>
      <sz val="10"/>
      <name val="Book Antiqua"/>
      <family val="1"/>
    </font>
    <font>
      <sz val="10"/>
      <name val="Baskerville Old Face"/>
      <family val="1"/>
    </font>
    <font>
      <sz val="11"/>
      <name val="Baskerville Old Face"/>
      <family val="1"/>
    </font>
    <font>
      <b/>
      <u/>
      <sz val="22"/>
      <name val="Book Antiqua"/>
      <family val="1"/>
    </font>
    <font>
      <b/>
      <u/>
      <sz val="14"/>
      <name val="Book Antiqua"/>
      <family val="1"/>
    </font>
    <font>
      <b/>
      <sz val="14"/>
      <name val="Book Antiqua"/>
      <family val="1"/>
    </font>
    <font>
      <b/>
      <sz val="11"/>
      <name val="Book Antiqua"/>
      <family val="1"/>
    </font>
    <font>
      <b/>
      <u/>
      <sz val="16"/>
      <name val="Times New Roman"/>
      <family val="1"/>
      <charset val="178"/>
    </font>
    <font>
      <b/>
      <sz val="10"/>
      <color theme="0" tint="-4.9989318521683403E-2"/>
      <name val="Book Antiqua"/>
      <family val="1"/>
    </font>
    <font>
      <b/>
      <sz val="10"/>
      <color theme="0"/>
      <name val="Book Antiqua"/>
      <family val="1"/>
    </font>
    <font>
      <sz val="8"/>
      <color theme="1"/>
      <name val="Abadi"/>
      <family val="2"/>
    </font>
    <font>
      <sz val="11"/>
      <color theme="1"/>
      <name val="Abadi"/>
      <family val="2"/>
    </font>
    <font>
      <b/>
      <sz val="11"/>
      <color theme="6" tint="0.79998168889431442"/>
      <name val="Bookman Old Style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4" fillId="0" borderId="0">
      <alignment horizontal="left" vertical="center"/>
    </xf>
    <xf numFmtId="14" fontId="4" fillId="0" borderId="0"/>
    <xf numFmtId="0" fontId="9" fillId="0" borderId="0">
      <alignment horizontal="left"/>
    </xf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9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0" fontId="12" fillId="0" borderId="0"/>
  </cellStyleXfs>
  <cellXfs count="95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/>
    <xf numFmtId="0" fontId="10" fillId="0" borderId="1" xfId="0" applyFont="1" applyBorder="1" applyAlignment="1">
      <alignment horizontal="left"/>
    </xf>
    <xf numFmtId="0" fontId="14" fillId="2" borderId="0" xfId="6" applyFont="1" applyFill="1" applyAlignment="1">
      <alignment vertical="center"/>
    </xf>
    <xf numFmtId="0" fontId="14" fillId="3" borderId="0" xfId="6" applyFont="1" applyFill="1" applyAlignment="1">
      <alignment vertical="center"/>
    </xf>
    <xf numFmtId="0" fontId="14" fillId="0" borderId="0" xfId="6" applyFont="1" applyAlignment="1">
      <alignment vertical="center"/>
    </xf>
    <xf numFmtId="0" fontId="15" fillId="0" borderId="0" xfId="6" applyFont="1" applyAlignment="1">
      <alignment vertical="center"/>
    </xf>
    <xf numFmtId="0" fontId="15" fillId="3" borderId="0" xfId="6" applyFont="1" applyFill="1" applyAlignment="1">
      <alignment vertical="center"/>
    </xf>
    <xf numFmtId="0" fontId="13" fillId="3" borderId="0" xfId="6" applyFont="1" applyFill="1" applyAlignment="1">
      <alignment horizontal="left" vertical="center"/>
    </xf>
    <xf numFmtId="0" fontId="13" fillId="3" borderId="0" xfId="6" applyFont="1" applyFill="1" applyAlignment="1">
      <alignment vertical="center"/>
    </xf>
    <xf numFmtId="166" fontId="13" fillId="3" borderId="0" xfId="9" applyFont="1" applyFill="1" applyAlignment="1">
      <alignment vertical="center"/>
    </xf>
    <xf numFmtId="167" fontId="13" fillId="3" borderId="0" xfId="6" applyNumberFormat="1" applyFont="1" applyFill="1" applyAlignment="1">
      <alignment vertical="center"/>
    </xf>
    <xf numFmtId="166" fontId="13" fillId="3" borderId="0" xfId="9" applyFont="1" applyFill="1" applyAlignment="1">
      <alignment horizontal="left" vertical="center"/>
    </xf>
    <xf numFmtId="166" fontId="13" fillId="3" borderId="0" xfId="9" applyFont="1" applyFill="1" applyBorder="1" applyAlignment="1">
      <alignment vertical="center"/>
    </xf>
    <xf numFmtId="49" fontId="13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left" vertical="center"/>
    </xf>
    <xf numFmtId="0" fontId="13" fillId="2" borderId="0" xfId="6" applyFont="1" applyFill="1" applyAlignment="1">
      <alignment vertical="center"/>
    </xf>
    <xf numFmtId="0" fontId="13" fillId="2" borderId="0" xfId="6" applyFont="1" applyFill="1" applyAlignment="1">
      <alignment horizontal="center" vertical="center"/>
    </xf>
    <xf numFmtId="166" fontId="13" fillId="2" borderId="0" xfId="9" applyFont="1" applyFill="1" applyAlignment="1">
      <alignment vertical="center"/>
    </xf>
    <xf numFmtId="166" fontId="13" fillId="2" borderId="0" xfId="6" applyNumberFormat="1" applyFont="1" applyFill="1" applyAlignment="1">
      <alignment vertical="center"/>
    </xf>
    <xf numFmtId="0" fontId="12" fillId="3" borderId="0" xfId="6" applyFill="1" applyAlignment="1">
      <alignment horizontal="center" vertical="center"/>
    </xf>
    <xf numFmtId="0" fontId="15" fillId="3" borderId="0" xfId="6" applyFont="1" applyFill="1" applyAlignment="1">
      <alignment horizontal="left" vertical="center"/>
    </xf>
    <xf numFmtId="166" fontId="13" fillId="3" borderId="0" xfId="9" applyFont="1" applyFill="1" applyBorder="1" applyAlignment="1">
      <alignment horizontal="center" vertical="center"/>
    </xf>
    <xf numFmtId="166" fontId="13" fillId="0" borderId="0" xfId="9" applyFont="1" applyFill="1" applyAlignment="1">
      <alignment vertical="center"/>
    </xf>
    <xf numFmtId="0" fontId="13" fillId="0" borderId="0" xfId="6" applyFont="1" applyAlignment="1">
      <alignment vertical="center"/>
    </xf>
    <xf numFmtId="0" fontId="15" fillId="0" borderId="0" xfId="6" applyFont="1" applyAlignment="1">
      <alignment horizontal="left" vertical="center"/>
    </xf>
    <xf numFmtId="0" fontId="15" fillId="3" borderId="0" xfId="6" applyFont="1" applyFill="1" applyAlignment="1">
      <alignment horizontal="center" vertical="center"/>
    </xf>
    <xf numFmtId="166" fontId="13" fillId="3" borderId="0" xfId="9" applyFont="1" applyFill="1" applyAlignment="1">
      <alignment horizontal="center" vertical="center"/>
    </xf>
    <xf numFmtId="0" fontId="19" fillId="3" borderId="0" xfId="6" applyFont="1" applyFill="1" applyAlignment="1">
      <alignment horizontal="right" vertical="center"/>
    </xf>
    <xf numFmtId="17" fontId="20" fillId="3" borderId="0" xfId="6" applyNumberFormat="1" applyFont="1" applyFill="1" applyAlignment="1">
      <alignment horizontal="left" vertical="center"/>
    </xf>
    <xf numFmtId="166" fontId="15" fillId="3" borderId="0" xfId="9" applyFont="1" applyFill="1" applyAlignment="1">
      <alignment vertical="center"/>
    </xf>
    <xf numFmtId="166" fontId="15" fillId="2" borderId="0" xfId="9" applyFont="1" applyFill="1" applyAlignment="1">
      <alignment vertical="center"/>
    </xf>
    <xf numFmtId="0" fontId="15" fillId="2" borderId="0" xfId="6" applyFont="1" applyFill="1" applyAlignment="1">
      <alignment vertical="center"/>
    </xf>
    <xf numFmtId="0" fontId="21" fillId="2" borderId="0" xfId="6" applyFont="1" applyFill="1" applyAlignment="1">
      <alignment horizontal="left" vertical="center"/>
    </xf>
    <xf numFmtId="0" fontId="21" fillId="2" borderId="0" xfId="6" applyFont="1" applyFill="1" applyAlignment="1">
      <alignment vertical="center"/>
    </xf>
    <xf numFmtId="0" fontId="21" fillId="0" borderId="0" xfId="6" applyFont="1" applyAlignment="1">
      <alignment vertical="center"/>
    </xf>
    <xf numFmtId="0" fontId="12" fillId="0" borderId="0" xfId="7" applyAlignment="1">
      <alignment vertical="center"/>
    </xf>
    <xf numFmtId="0" fontId="22" fillId="0" borderId="0" xfId="7" applyFont="1" applyAlignment="1">
      <alignment horizontal="center" vertical="center"/>
    </xf>
    <xf numFmtId="0" fontId="12" fillId="3" borderId="0" xfId="7" applyFill="1" applyAlignment="1">
      <alignment horizontal="center" vertical="center"/>
    </xf>
    <xf numFmtId="0" fontId="12" fillId="3" borderId="0" xfId="7" applyFill="1" applyAlignment="1">
      <alignment horizontal="right" vertical="center"/>
    </xf>
    <xf numFmtId="0" fontId="22" fillId="3" borderId="0" xfId="7" applyFont="1" applyFill="1" applyAlignment="1">
      <alignment horizontal="right" vertical="center"/>
    </xf>
    <xf numFmtId="0" fontId="12" fillId="0" borderId="0" xfId="7" applyAlignment="1">
      <alignment horizontal="right" vertical="center"/>
    </xf>
    <xf numFmtId="166" fontId="15" fillId="3" borderId="0" xfId="9" applyFont="1" applyFill="1" applyAlignment="1">
      <alignment horizontal="center" vertical="center"/>
    </xf>
    <xf numFmtId="0" fontId="15" fillId="0" borderId="0" xfId="6" applyFont="1" applyAlignment="1">
      <alignment horizontal="center" vertical="center"/>
    </xf>
    <xf numFmtId="0" fontId="15" fillId="2" borderId="0" xfId="6" applyFont="1" applyFill="1" applyAlignment="1">
      <alignment horizontal="center" vertical="center"/>
    </xf>
    <xf numFmtId="14" fontId="13" fillId="5" borderId="7" xfId="10" applyNumberFormat="1" applyFont="1" applyFill="1" applyBorder="1" applyAlignment="1">
      <alignment horizontal="left" vertical="center" wrapText="1"/>
    </xf>
    <xf numFmtId="0" fontId="16" fillId="5" borderId="7" xfId="10" applyFont="1" applyFill="1" applyBorder="1" applyAlignment="1">
      <alignment horizontal="left" vertical="center"/>
    </xf>
    <xf numFmtId="0" fontId="13" fillId="5" borderId="7" xfId="9" applyNumberFormat="1" applyFont="1" applyFill="1" applyBorder="1" applyAlignment="1">
      <alignment horizontal="center" vertical="center" wrapText="1"/>
    </xf>
    <xf numFmtId="166" fontId="13" fillId="5" borderId="7" xfId="9" applyFont="1" applyFill="1" applyBorder="1" applyAlignment="1">
      <alignment vertical="center" wrapText="1"/>
    </xf>
    <xf numFmtId="9" fontId="13" fillId="5" borderId="7" xfId="8" applyFont="1" applyFill="1" applyBorder="1" applyAlignment="1">
      <alignment horizontal="center" vertical="center"/>
    </xf>
    <xf numFmtId="166" fontId="17" fillId="5" borderId="7" xfId="9" applyFont="1" applyFill="1" applyBorder="1" applyAlignment="1">
      <alignment horizontal="left" vertical="center" wrapText="1"/>
    </xf>
    <xf numFmtId="14" fontId="13" fillId="5" borderId="7" xfId="6" applyNumberFormat="1" applyFont="1" applyFill="1" applyBorder="1" applyAlignment="1">
      <alignment horizontal="left" vertical="center" wrapText="1"/>
    </xf>
    <xf numFmtId="0" fontId="16" fillId="5" borderId="7" xfId="6" applyFont="1" applyFill="1" applyBorder="1" applyAlignment="1">
      <alignment horizontal="left" vertical="center"/>
    </xf>
    <xf numFmtId="166" fontId="14" fillId="3" borderId="0" xfId="6" applyNumberFormat="1" applyFont="1" applyFill="1" applyAlignment="1">
      <alignment vertical="center"/>
    </xf>
    <xf numFmtId="0" fontId="14" fillId="2" borderId="0" xfId="6" applyFont="1" applyFill="1" applyAlignment="1">
      <alignment horizontal="center" vertical="center"/>
    </xf>
    <xf numFmtId="165" fontId="25" fillId="0" borderId="0" xfId="4" applyNumberFormat="1" applyFont="1" applyFill="1" applyBorder="1" applyAlignment="1">
      <alignment horizontal="right" vertical="center"/>
    </xf>
    <xf numFmtId="165" fontId="26" fillId="0" borderId="0" xfId="4" applyNumberFormat="1" applyFont="1" applyFill="1" applyBorder="1" applyAlignment="1">
      <alignment horizontal="right" vertical="center"/>
    </xf>
    <xf numFmtId="165" fontId="26" fillId="0" borderId="0" xfId="0" applyNumberFormat="1" applyFont="1" applyAlignment="1">
      <alignment horizontal="right" vertical="center"/>
    </xf>
    <xf numFmtId="43" fontId="7" fillId="0" borderId="0" xfId="5" applyFont="1" applyFill="1" applyBorder="1" applyAlignment="1">
      <alignment horizontal="right" vertical="center" indent="1"/>
    </xf>
    <xf numFmtId="43" fontId="0" fillId="0" borderId="0" xfId="0" applyNumberFormat="1"/>
    <xf numFmtId="0" fontId="0" fillId="0" borderId="8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1" fillId="0" borderId="6" xfId="0" applyFont="1" applyBorder="1" applyAlignment="1">
      <alignment vertical="center"/>
    </xf>
    <xf numFmtId="0" fontId="27" fillId="6" borderId="0" xfId="0" applyFont="1" applyFill="1" applyAlignment="1">
      <alignment horizontal="center" vertical="center"/>
    </xf>
    <xf numFmtId="0" fontId="6" fillId="0" borderId="0" xfId="1" applyFont="1" applyAlignment="1">
      <alignment horizontal="right"/>
    </xf>
    <xf numFmtId="0" fontId="8" fillId="0" borderId="0" xfId="3" applyFont="1">
      <alignment horizontal="left"/>
    </xf>
    <xf numFmtId="0" fontId="18" fillId="0" borderId="0" xfId="6" applyFont="1" applyAlignment="1">
      <alignment horizontal="left" vertical="center"/>
    </xf>
    <xf numFmtId="0" fontId="15" fillId="0" borderId="0" xfId="6" applyFont="1" applyAlignment="1">
      <alignment horizontal="left" vertical="center"/>
    </xf>
    <xf numFmtId="0" fontId="13" fillId="5" borderId="12" xfId="10" quotePrefix="1" applyFont="1" applyFill="1" applyBorder="1" applyAlignment="1">
      <alignment horizontal="left" vertical="center" wrapText="1"/>
    </xf>
    <xf numFmtId="0" fontId="13" fillId="5" borderId="12" xfId="6" quotePrefix="1" applyFont="1" applyFill="1" applyBorder="1" applyAlignment="1">
      <alignment horizontal="left" vertical="center" wrapText="1"/>
    </xf>
    <xf numFmtId="166" fontId="17" fillId="5" borderId="13" xfId="9" applyFont="1" applyFill="1" applyBorder="1" applyAlignment="1">
      <alignment horizontal="left" vertical="center"/>
    </xf>
    <xf numFmtId="0" fontId="23" fillId="4" borderId="14" xfId="6" applyFont="1" applyFill="1" applyBorder="1" applyAlignment="1">
      <alignment horizontal="center" vertical="center" wrapText="1"/>
    </xf>
    <xf numFmtId="0" fontId="23" fillId="4" borderId="15" xfId="6" applyFont="1" applyFill="1" applyBorder="1" applyAlignment="1">
      <alignment horizontal="center" vertical="center" wrapText="1"/>
    </xf>
    <xf numFmtId="166" fontId="23" fillId="4" borderId="15" xfId="9" applyFont="1" applyFill="1" applyBorder="1" applyAlignment="1">
      <alignment horizontal="center" vertical="center" wrapText="1"/>
    </xf>
    <xf numFmtId="166" fontId="23" fillId="4" borderId="16" xfId="9" applyFont="1" applyFill="1" applyBorder="1" applyAlignment="1">
      <alignment horizontal="center" vertical="center" wrapText="1"/>
    </xf>
    <xf numFmtId="2" fontId="24" fillId="4" borderId="16" xfId="6" applyNumberFormat="1" applyFont="1" applyFill="1" applyBorder="1" applyAlignment="1">
      <alignment horizontal="left" vertical="center"/>
    </xf>
    <xf numFmtId="2" fontId="24" fillId="4" borderId="17" xfId="6" applyNumberFormat="1" applyFont="1" applyFill="1" applyBorder="1" applyAlignment="1">
      <alignment horizontal="center" vertical="center"/>
    </xf>
    <xf numFmtId="2" fontId="24" fillId="4" borderId="14" xfId="6" applyNumberFormat="1" applyFont="1" applyFill="1" applyBorder="1" applyAlignment="1">
      <alignment horizontal="center" vertical="center"/>
    </xf>
    <xf numFmtId="166" fontId="24" fillId="4" borderId="15" xfId="9" applyFont="1" applyFill="1" applyBorder="1" applyAlignment="1">
      <alignment horizontal="center" vertical="center"/>
    </xf>
    <xf numFmtId="166" fontId="15" fillId="3" borderId="18" xfId="9" applyFont="1" applyFill="1" applyBorder="1" applyAlignment="1">
      <alignment horizontal="center" vertical="center"/>
    </xf>
    <xf numFmtId="165" fontId="26" fillId="7" borderId="19" xfId="4" applyNumberFormat="1" applyFont="1" applyFill="1" applyBorder="1" applyAlignment="1">
      <alignment horizontal="right" vertical="center"/>
    </xf>
  </cellXfs>
  <cellStyles count="11">
    <cellStyle name="Company Name" xfId="1" xr:uid="{00000000-0005-0000-0000-000000000000}"/>
    <cellStyle name="Date" xfId="2" xr:uid="{00000000-0005-0000-0000-000001000000}"/>
    <cellStyle name="Milliers" xfId="5" builtinId="3"/>
    <cellStyle name="Milliers 2 2" xfId="9" xr:uid="{E90B389A-4282-4F03-94AC-D6C3021B20F1}"/>
    <cellStyle name="Monétaire" xfId="4" builtinId="4"/>
    <cellStyle name="Normal" xfId="0" builtinId="0" customBuiltin="1"/>
    <cellStyle name="Normal 3" xfId="6" xr:uid="{A3ED8744-29F0-42E1-9F1D-24FF5E56C01A}"/>
    <cellStyle name="Normal 3 2" xfId="10" xr:uid="{E6520470-DFC0-40EC-9717-84328ED095A0}"/>
    <cellStyle name="Normal_TVA-2009ALM 2" xfId="7" xr:uid="{4BA79EBF-044E-4DEA-B30B-AA768402E695}"/>
    <cellStyle name="Pourcentage 2" xfId="8" xr:uid="{175E7DB3-CEF9-48AD-92E2-4F6969400B6C}"/>
    <cellStyle name="Titre" xfId="3" builtinId="15" customBuiltin="1"/>
  </cellStyles>
  <dxfs count="33">
    <dxf>
      <numFmt numFmtId="35" formatCode="_-* #,##0.00_-;\-* #,##0.00_-;_-* &quot;-&quot;??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 tint="-4.9989318521683403E-2"/>
        <name val="Book Antiqua"/>
        <family val="1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Bookman Old Style"/>
        <family val="1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14996795556505021"/>
        </left>
        <right/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skerville Old Face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ook Antiqua"/>
        <family val="1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  <numFmt numFmtId="168" formatCode="0&quot; &quot;%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badi"/>
        <family val="2"/>
        <scheme val="none"/>
      </font>
      <numFmt numFmtId="165" formatCode="#,##0.00\ _€"/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strike/>
        <outline/>
        <shadow/>
        <u val="none"/>
        <vertAlign val="baseline"/>
        <sz val="11"/>
        <color theme="1"/>
        <name val="Bookman Old Style"/>
        <scheme val="major"/>
      </font>
    </dxf>
    <dxf>
      <font>
        <b/>
        <strike/>
        <outline/>
        <shadow/>
        <u val="none"/>
        <vertAlign val="baseline"/>
        <sz val="11"/>
        <color theme="1"/>
        <name val="Century Gothic"/>
        <scheme val="minor"/>
      </font>
    </dxf>
    <dxf>
      <font>
        <b/>
        <i val="0"/>
      </font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sz val="9"/>
        <color theme="3"/>
      </font>
      <fill>
        <patternFill patternType="none"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 style="dotted">
          <color theme="0" tint="-0.34998626667073579"/>
        </horizontal>
      </border>
    </dxf>
  </dxfs>
  <tableStyles count="1" defaultTableStyle="Expense Budget">
    <tableStyle name="Expense Budget" pivot="0" count="3" xr9:uid="{00000000-0011-0000-FFFF-FFFF00000000}">
      <tableStyleElement type="wholeTable" dxfId="32"/>
      <tableStyleElement type="headerRow" dxfId="31"/>
      <tableStyleElement type="totalRow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8103277787950925E-2"/>
          <c:y val="8.9430837058551274E-2"/>
          <c:w val="0.80819589368544653"/>
          <c:h val="0.7937137227362379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ST!$C$12</c:f>
              <c:strCache>
                <c:ptCount val="1"/>
                <c:pt idx="0">
                  <c:v>janvier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ST!$C$12:$C$16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  <c:pt idx="2">
                  <c:v>334.83333333333337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9C-45C4-A09C-663A8E31322B}"/>
            </c:ext>
          </c:extLst>
        </c:ser>
        <c:ser>
          <c:idx val="2"/>
          <c:order val="1"/>
          <c:tx>
            <c:strRef>
              <c:f>ST!$D$12</c:f>
              <c:strCache>
                <c:ptCount val="1"/>
                <c:pt idx="0">
                  <c:v>février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ST!$D$12:$D$16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155</c:v>
                </c:pt>
                <c:pt idx="2">
                  <c:v>371834.39999999997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9C-45C4-A09C-663A8E31322B}"/>
            </c:ext>
          </c:extLst>
        </c:ser>
        <c:ser>
          <c:idx val="3"/>
          <c:order val="2"/>
          <c:tx>
            <c:strRef>
              <c:f>ST!$E$12</c:f>
              <c:strCache>
                <c:ptCount val="1"/>
                <c:pt idx="0">
                  <c:v>mars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ST!$E$12:$E$16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122</c:v>
                </c:pt>
                <c:pt idx="2">
                  <c:v>0</c:v>
                </c:pt>
                <c:pt idx="3">
                  <c:v>1585.5603448275863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59C-45C4-A09C-663A8E31322B}"/>
            </c:ext>
          </c:extLst>
        </c:ser>
        <c:ser>
          <c:idx val="4"/>
          <c:order val="3"/>
          <c:tx>
            <c:strRef>
              <c:f>ST!$F$12</c:f>
              <c:strCache>
                <c:ptCount val="1"/>
                <c:pt idx="0">
                  <c:v>avril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ST!$F$12:$F$16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130</c:v>
                </c:pt>
                <c:pt idx="2">
                  <c:v>68.836363636363629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59C-45C4-A09C-663A8E31322B}"/>
            </c:ext>
          </c:extLst>
        </c:ser>
        <c:ser>
          <c:idx val="5"/>
          <c:order val="4"/>
          <c:tx>
            <c:strRef>
              <c:f>ST!$G$12</c:f>
              <c:strCache>
                <c:ptCount val="1"/>
                <c:pt idx="0">
                  <c:v>mai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ST!$G$12:$G$16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140</c:v>
                </c:pt>
                <c:pt idx="2">
                  <c:v>20360.091666666667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59C-45C4-A09C-663A8E31322B}"/>
            </c:ext>
          </c:extLst>
        </c:ser>
        <c:ser>
          <c:idx val="6"/>
          <c:order val="5"/>
          <c:tx>
            <c:strRef>
              <c:f>ST!$H$12</c:f>
              <c:strCache>
                <c:ptCount val="1"/>
                <c:pt idx="0">
                  <c:v>juin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ST!$H$12:$H$16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158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59C-45C4-A09C-663A8E31322B}"/>
            </c:ext>
          </c:extLst>
        </c:ser>
        <c:ser>
          <c:idx val="7"/>
          <c:order val="6"/>
          <c:tx>
            <c:strRef>
              <c:f>ST!$I$12</c:f>
              <c:strCache>
                <c:ptCount val="1"/>
                <c:pt idx="0">
                  <c:v>juillet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ST!$I$12:$I$16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180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159C-45C4-A09C-663A8E31322B}"/>
            </c:ext>
          </c:extLst>
        </c:ser>
        <c:ser>
          <c:idx val="8"/>
          <c:order val="7"/>
          <c:tx>
            <c:strRef>
              <c:f>ST!$J$12</c:f>
              <c:strCache>
                <c:ptCount val="1"/>
                <c:pt idx="0">
                  <c:v>août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ST!$J$12:$J$16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200</c:v>
                </c:pt>
                <c:pt idx="2">
                  <c:v>369932.32727272721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159C-45C4-A09C-663A8E31322B}"/>
            </c:ext>
          </c:extLst>
        </c:ser>
        <c:ser>
          <c:idx val="1"/>
          <c:order val="8"/>
          <c:tx>
            <c:strRef>
              <c:f>ST!$K$12</c:f>
              <c:strCache>
                <c:ptCount val="1"/>
                <c:pt idx="0">
                  <c:v>septembre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ST!$K$12:$K$16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220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59C-45C4-A09C-663A8E31322B}"/>
            </c:ext>
          </c:extLst>
        </c:ser>
        <c:ser>
          <c:idx val="9"/>
          <c:order val="9"/>
          <c:tx>
            <c:strRef>
              <c:f>ST!$L$12</c:f>
              <c:strCache>
                <c:ptCount val="1"/>
                <c:pt idx="0">
                  <c:v>octobre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ST!$L$12:$L$16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240</c:v>
                </c:pt>
                <c:pt idx="2">
                  <c:v>298.99999999999994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159C-45C4-A09C-663A8E31322B}"/>
            </c:ext>
          </c:extLst>
        </c:ser>
        <c:ser>
          <c:idx val="10"/>
          <c:order val="10"/>
          <c:tx>
            <c:strRef>
              <c:f>ST!$M$12</c:f>
              <c:strCache>
                <c:ptCount val="1"/>
                <c:pt idx="0">
                  <c:v>novembre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ST!$M$12:$M$16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260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159C-45C4-A09C-663A8E31322B}"/>
            </c:ext>
          </c:extLst>
        </c:ser>
        <c:ser>
          <c:idx val="11"/>
          <c:order val="11"/>
          <c:tx>
            <c:strRef>
              <c:f>ST!$N$12</c:f>
              <c:strCache>
                <c:ptCount val="1"/>
                <c:pt idx="0">
                  <c:v>décembre</c:v>
                </c:pt>
              </c:strCache>
            </c:strRef>
          </c:tx>
          <c:invertIfNegative val="0"/>
          <c:cat>
            <c:strRef>
              <c:f>ST!$B$12:$B$16</c:f>
              <c:strCache>
                <c:ptCount val="5"/>
                <c:pt idx="0">
                  <c:v>Articles</c:v>
                </c:pt>
                <c:pt idx="1">
                  <c:v>GAZ</c:v>
                </c:pt>
                <c:pt idx="2">
                  <c:v>super</c:v>
                </c:pt>
                <c:pt idx="3">
                  <c:v>SERVICE</c:v>
                </c:pt>
                <c:pt idx="4">
                  <c:v>autre</c:v>
                </c:pt>
              </c:strCache>
            </c:strRef>
          </c:cat>
          <c:val>
            <c:numRef>
              <c:f>ST!$N$12:$N$16</c:f>
              <c:numCache>
                <c:formatCode>#\ ##0.00\ _€</c:formatCode>
                <c:ptCount val="5"/>
                <c:pt idx="0" formatCode="General">
                  <c:v>0</c:v>
                </c:pt>
                <c:pt idx="1">
                  <c:v>280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59C-45C4-A09C-663A8E3132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807847104"/>
        <c:axId val="-1807846016"/>
      </c:barChart>
      <c:catAx>
        <c:axId val="-1807847104"/>
        <c:scaling>
          <c:orientation val="minMax"/>
        </c:scaling>
        <c:delete val="0"/>
        <c:axPos val="b"/>
        <c:majorGridlines>
          <c:spPr>
            <a:ln>
              <a:solidFill>
                <a:schemeClr val="bg1">
                  <a:lumMod val="85000"/>
                </a:schemeClr>
              </a:solidFill>
              <a:prstDash val="dash"/>
            </a:ln>
          </c:spPr>
        </c:majorGridlines>
        <c:numFmt formatCode="General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6016"/>
        <c:crosses val="autoZero"/>
        <c:auto val="1"/>
        <c:lblAlgn val="ctr"/>
        <c:lblOffset val="100"/>
        <c:noMultiLvlLbl val="0"/>
      </c:catAx>
      <c:valAx>
        <c:axId val="-1807846016"/>
        <c:scaling>
          <c:orientation val="minMax"/>
        </c:scaling>
        <c:delete val="0"/>
        <c:axPos val="l"/>
        <c:numFmt formatCode="#,##0" sourceLinked="0"/>
        <c:majorTickMark val="out"/>
        <c:minorTickMark val="none"/>
        <c:tickLblPos val="nextTo"/>
        <c:spPr>
          <a:ln>
            <a:solidFill>
              <a:schemeClr val="accent3">
                <a:lumMod val="20000"/>
                <a:lumOff val="80000"/>
              </a:schemeClr>
            </a:solidFill>
          </a:ln>
        </c:spPr>
        <c:txPr>
          <a:bodyPr/>
          <a:lstStyle/>
          <a:p>
            <a:pPr>
              <a:defRPr sz="700">
                <a:solidFill>
                  <a:schemeClr val="tx1">
                    <a:lumMod val="75000"/>
                    <a:lumOff val="25000"/>
                  </a:schemeClr>
                </a:solidFill>
              </a:defRPr>
            </a:pPr>
            <a:endParaRPr lang="fr-FR"/>
          </a:p>
        </c:txPr>
        <c:crossAx val="-1807847104"/>
        <c:crosses val="autoZero"/>
        <c:crossBetween val="between"/>
      </c:valAx>
      <c:spPr>
        <a:noFill/>
        <a:ln>
          <a:noFill/>
        </a:ln>
      </c:spPr>
    </c:plotArea>
    <c:legend>
      <c:legendPos val="r"/>
      <c:layout>
        <c:manualLayout>
          <c:xMode val="edge"/>
          <c:yMode val="edge"/>
          <c:x val="0.85986349474647228"/>
          <c:y val="6.7607664293153902E-3"/>
          <c:w val="0.10941730052075052"/>
          <c:h val="0.90517685289338834"/>
        </c:manualLayout>
      </c:layout>
      <c:overlay val="0"/>
      <c:txPr>
        <a:bodyPr/>
        <a:lstStyle/>
        <a:p>
          <a:pPr>
            <a:defRPr sz="700">
              <a:solidFill>
                <a:schemeClr val="tx1">
                  <a:lumMod val="75000"/>
                  <a:lumOff val="25000"/>
                </a:schemeClr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114300</xdr:rowOff>
    </xdr:from>
    <xdr:to>
      <xdr:col>6</xdr:col>
      <xdr:colOff>560070</xdr:colOff>
      <xdr:row>0</xdr:row>
      <xdr:rowOff>152400</xdr:rowOff>
    </xdr:to>
    <xdr:grpSp>
      <xdr:nvGrpSpPr>
        <xdr:cNvPr id="2" name="Bordure de titre" descr="&quot;&quot;" title="Bordur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85725" y="114300"/>
          <a:ext cx="4634865" cy="38100"/>
          <a:chOff x="247650" y="800100"/>
          <a:chExt cx="7751445" cy="38100"/>
        </a:xfrm>
      </xdr:grpSpPr>
      <xdr:cxnSp macro="">
        <xdr:nvCxnSpPr>
          <xdr:cNvPr id="3" name="Lien droit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5" name="Lien droit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0</xdr:colOff>
      <xdr:row>4</xdr:row>
      <xdr:rowOff>66674</xdr:rowOff>
    </xdr:from>
    <xdr:to>
      <xdr:col>14</xdr:col>
      <xdr:colOff>590551</xdr:colOff>
      <xdr:row>10</xdr:row>
      <xdr:rowOff>142875</xdr:rowOff>
    </xdr:to>
    <xdr:graphicFrame macro="">
      <xdr:nvGraphicFramePr>
        <xdr:cNvPr id="9" name="Graphique Budget Personnel" descr="Synthèse du graphique en colonnes Budget Personnel comprenant Bureau, Magasin, Vendeurs et Autres." title="Dépenses Personnel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17</xdr:row>
      <xdr:rowOff>0</xdr:rowOff>
    </xdr:from>
    <xdr:to>
      <xdr:col>7</xdr:col>
      <xdr:colOff>36195</xdr:colOff>
      <xdr:row>17</xdr:row>
      <xdr:rowOff>38100</xdr:rowOff>
    </xdr:to>
    <xdr:grpSp>
      <xdr:nvGrpSpPr>
        <xdr:cNvPr id="21" name="Bordure Fonctionnement" descr="&quot;&quot;" title="Bordure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167640" y="4343400"/>
          <a:ext cx="4844415" cy="38100"/>
          <a:chOff x="247650" y="800100"/>
          <a:chExt cx="7751445" cy="38100"/>
        </a:xfrm>
      </xdr:grpSpPr>
      <xdr:cxnSp macro="">
        <xdr:nvCxnSpPr>
          <xdr:cNvPr id="22" name="Lien droit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CxnSpPr/>
        </xdr:nvCxnSpPr>
        <xdr:spPr>
          <a:xfrm>
            <a:off x="247650" y="800100"/>
            <a:ext cx="7751445" cy="0"/>
          </a:xfrm>
          <a:prstGeom prst="line">
            <a:avLst/>
          </a:prstGeom>
          <a:ln w="2540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3" name="Lien droit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CxnSpPr/>
        </xdr:nvCxnSpPr>
        <xdr:spPr>
          <a:xfrm>
            <a:off x="247650" y="838200"/>
            <a:ext cx="7751445" cy="0"/>
          </a:xfrm>
          <a:prstGeom prst="line">
            <a:avLst/>
          </a:prstGeom>
          <a:ln w="6350">
            <a:solidFill>
              <a:schemeClr val="bg1">
                <a:lumMod val="8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DépensesPersonnel" displayName="tblDépensesPersonnel" ref="B12:O17" totalsRowCount="1" headerRowDxfId="29" dataDxfId="28" totalsRowDxfId="27">
  <autoFilter ref="B12:O16" xr:uid="{00000000-000C-0000-FFFF-FFFF00000000}"/>
  <tableColumns count="14">
    <tableColumn id="1" xr3:uid="{00000000-0010-0000-0000-000001000000}" name="Articles" dataDxfId="26"/>
    <tableColumn id="2" xr3:uid="{00000000-0010-0000-0000-000002000000}" name="janvier" dataDxfId="25">
      <calculatedColumnFormula>+SUMIFS(SA!$F:$F,SA!$D:$D,$B$14,SA!$D:$D,H1)</calculatedColumnFormula>
    </tableColumn>
    <tableColumn id="14" xr3:uid="{B0176789-86DE-4B3D-BCF0-43C96B945057}" name="février" dataDxfId="24" dataCellStyle="Monétaire"/>
    <tableColumn id="15" xr3:uid="{E41244C6-2805-446F-83A2-7E4C69AAE3C1}" name="mars" dataDxfId="23" dataCellStyle="Monétaire"/>
    <tableColumn id="11" xr3:uid="{052D0F4A-B886-4219-92DC-9C5C0044BBD2}" name="avril" dataDxfId="22" dataCellStyle="Monétaire"/>
    <tableColumn id="12" xr3:uid="{0D315360-3679-4FA2-B5B1-125BABC2FEDD}" name="mai" dataDxfId="21" dataCellStyle="Monétaire"/>
    <tableColumn id="13" xr3:uid="{BCAC0A43-A517-4010-98AC-FF9AAF2C11C6}" name="juin" dataDxfId="20" dataCellStyle="Monétaire"/>
    <tableColumn id="10" xr3:uid="{CAC1FB85-1886-4B31-BADE-30CDBE9AF83A}" name="juillet" dataDxfId="19" dataCellStyle="Monétaire"/>
    <tableColumn id="9" xr3:uid="{99728A34-1362-4FCA-87E1-DB4C14B30CF9}" name="août" dataDxfId="18" dataCellStyle="Monétaire"/>
    <tableColumn id="8" xr3:uid="{46EE4A75-11BC-4E51-8651-DFCAB3860E7D}" name="septembre" dataDxfId="17" dataCellStyle="Monétaire"/>
    <tableColumn id="7" xr3:uid="{71CCBEEA-27ED-47E7-8256-88B867FC044A}" name="octobre" dataDxfId="16" dataCellStyle="Monétaire"/>
    <tableColumn id="3" xr3:uid="{00000000-0010-0000-0000-000003000000}" name="novembre" dataDxfId="15"/>
    <tableColumn id="4" xr3:uid="{00000000-0010-0000-0000-000004000000}" name="décembre" dataDxfId="14"/>
    <tableColumn id="5" xr3:uid="{00000000-0010-0000-0000-000005000000}" name="EN %" totalsRowFunction="sum" dataDxfId="13" totalsRowDxfId="0">
      <calculatedColumnFormula>SUM(tblDépensesPersonnel[[#This Row],[janvier]:[décembre]])</calculatedColumnFormula>
    </tableColumn>
  </tableColumns>
  <tableStyleInfo name="Expense Budget" showFirstColumn="0" showLastColumn="0" showRowStripes="1" showColumnStripes="0"/>
  <extLst>
    <ext xmlns:x14="http://schemas.microsoft.com/office/spreadsheetml/2009/9/main" uri="{504A1905-F514-4f6f-8877-14C23A59335A}">
      <x14:table altText="Table des dépenses personnelles" altTextSummary="État, Personnel, Réel, Différence (€) et Différence (%) pour les dépenses personnelles telles que Bureau, Magasin, Commerciaux, etc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D26D5E-3B69-4EC3-BFAB-1B7820420170}" name="Tableau2" displayName="Tableau2" ref="A7:I17" totalsRowShown="0" headerRowDxfId="1" headerRowBorderDxfId="11" tableBorderDxfId="12" headerRowCellStyle="Milliers 2 2">
  <autoFilter ref="A7:I17" xr:uid="{25D26D5E-3B69-4EC3-BFAB-1B7820420170}"/>
  <tableColumns count="9">
    <tableColumn id="1" xr3:uid="{073DBB82-D2F2-437B-8CD5-97DCA71A5A40}" name="N° FAC" dataDxfId="10" dataCellStyle="Normal 3"/>
    <tableColumn id="2" xr3:uid="{BA0C68E9-7B70-4D78-8146-385FD8F21BE2}" name="DATE" dataDxfId="9" dataCellStyle="Normal 3"/>
    <tableColumn id="3" xr3:uid="{6B6FD09B-6B6F-4BBB-933F-80206E050B96}" name="FOURNISSEURS" dataDxfId="8" dataCellStyle="Normal 3 2"/>
    <tableColumn id="4" xr3:uid="{67FF1EC5-A510-4E5C-BE0D-B7FB6080C39C}" name="site" dataDxfId="7" dataCellStyle="Milliers 2 2"/>
    <tableColumn id="5" xr3:uid="{44F938AC-114F-4AD9-B9A6-E3B3144EED62}" name="DESIGNATION" dataDxfId="6"/>
    <tableColumn id="6" xr3:uid="{44A8C73F-BED3-4A60-B3AF-258396505912}" name="MT HT" dataDxfId="5" dataCellStyle="Milliers 2 2"/>
    <tableColumn id="7" xr3:uid="{C287A456-3BE4-43EB-97B2-DF836656D5FE}" name="TAUX" dataDxfId="4" dataCellStyle="Pourcentage 2"/>
    <tableColumn id="8" xr3:uid="{F8C5CE15-627F-4A41-BE3F-1BD5F1E80321}" name="MT TVA" dataDxfId="3" dataCellStyle="Milliers 2 2"/>
    <tableColumn id="9" xr3:uid="{73CCAE48-8E65-451A-A46D-4491B652CFE2}" name="MT TTC" dataDxfId="2" dataCellStyle="Milliers 2 2"/>
  </tableColumns>
  <tableStyleInfo name="Expense Budget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ustom Theme">
  <a:themeElements>
    <a:clrScheme name="Simple Expense Budget">
      <a:dk1>
        <a:sysClr val="windowText" lastClr="000000"/>
      </a:dk1>
      <a:lt1>
        <a:sysClr val="window" lastClr="FFFFFF"/>
      </a:lt1>
      <a:dk2>
        <a:srgbClr val="38321C"/>
      </a:dk2>
      <a:lt2>
        <a:srgbClr val="FFFFFF"/>
      </a:lt2>
      <a:accent1>
        <a:srgbClr val="A9E5EF"/>
      </a:accent1>
      <a:accent2>
        <a:srgbClr val="B21B1B"/>
      </a:accent2>
      <a:accent3>
        <a:srgbClr val="F3D43B"/>
      </a:accent3>
      <a:accent4>
        <a:srgbClr val="707070"/>
      </a:accent4>
      <a:accent5>
        <a:srgbClr val="1AB39F"/>
      </a:accent5>
      <a:accent6>
        <a:srgbClr val="738AC8"/>
      </a:accent6>
      <a:hlink>
        <a:srgbClr val="154DFF"/>
      </a:hlink>
      <a:folHlink>
        <a:srgbClr val="CC0099"/>
      </a:folHlink>
    </a:clrScheme>
    <a:fontScheme name="Simple Expense Budget">
      <a:majorFont>
        <a:latin typeface="Bookman Old Style"/>
        <a:ea typeface=""/>
        <a:cs typeface=""/>
      </a:majorFont>
      <a:minorFont>
        <a:latin typeface="Century Gothic"/>
        <a:ea typeface=""/>
        <a:cs typeface=""/>
      </a:minorFont>
    </a:fontScheme>
    <a:fmtScheme name="Safari">
      <a: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20000"/>
                <a:shade val="100000"/>
                <a:satMod val="210000"/>
              </a:schemeClr>
            </a:gs>
            <a:gs pos="72000">
              <a:schemeClr val="phClr">
                <a:tint val="100000"/>
                <a:shade val="100000"/>
                <a:satMod val="210000"/>
              </a:schemeClr>
            </a:gs>
            <a:gs pos="100000">
              <a:schemeClr val="phClr">
                <a:tint val="100000"/>
                <a:shade val="100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50000"/>
                <a:shade val="90000"/>
                <a:satMod val="190000"/>
              </a:schemeClr>
            </a:gs>
            <a:gs pos="27000">
              <a:schemeClr val="phClr">
                <a:tint val="82000"/>
                <a:shade val="90000"/>
                <a:satMod val="200000"/>
              </a:schemeClr>
            </a:gs>
            <a:gs pos="46000">
              <a:schemeClr val="phClr">
                <a:tint val="90000"/>
                <a:shade val="85000"/>
                <a:satMod val="210000"/>
              </a:schemeClr>
            </a:gs>
            <a:gs pos="68000">
              <a:schemeClr val="phClr">
                <a:tint val="91000"/>
                <a:shade val="85000"/>
                <a:satMod val="240000"/>
              </a:schemeClr>
            </a:gs>
            <a:gs pos="81000">
              <a:schemeClr val="phClr">
                <a:tint val="90000"/>
                <a:shade val="89000"/>
                <a:satMod val="240000"/>
              </a:schemeClr>
            </a:gs>
            <a:gs pos="100000">
              <a:schemeClr val="phClr">
                <a:tint val="60000"/>
                <a:shade val="100000"/>
                <a:satMod val="250000"/>
              </a:schemeClr>
            </a:gs>
          </a:gsLst>
          <a:lin ang="5400000" scaled="1"/>
        </a:gradFill>
      </a:fillStyleLst>
      <a:lnStyleLst>
        <a:ln w="12700">
          <a:solidFill>
            <a:schemeClr val="phClr"/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algn="br">
              <a:srgbClr val="4E3B30">
                <a:alpha val="52941"/>
              </a:srgbClr>
            </a:outerShdw>
          </a:effectLst>
          <a:scene3d>
            <a:camera prst="orthographicFront" fov="0">
              <a:rot lat="0" lon="0" rev="0"/>
            </a:camera>
            <a:lightRig rig="threePt" dir="tl">
              <a:rot lat="0" lon="0" rev="0"/>
            </a:lightRig>
          </a:scene3d>
        </a:effectStyle>
        <a:effectStyle>
          <a:effectLst>
            <a:outerShdw blurRad="88900" dist="50800" dir="5400000" algn="br">
              <a:schemeClr val="phClr">
                <a:tint val="100000"/>
                <a:shade val="75000"/>
                <a:satMod val="100000"/>
              </a:schemeClr>
            </a:outerShdw>
          </a:effectLst>
          <a:scene3d>
            <a:camera prst="perspectiveFront" fov="60000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2700" h="127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  <a:effectStyle>
          <a:effectLst>
            <a:glow rad="38100">
              <a:schemeClr val="phClr">
                <a:tint val="100000"/>
                <a:shade val="75000"/>
                <a:satMod val="100000"/>
              </a:schemeClr>
            </a:glow>
          </a:effectLst>
          <a:scene3d>
            <a:camera prst="obliqueTopLeft" fov="600000">
              <a:rot lat="0" lon="0" rev="0"/>
            </a:camera>
            <a:lightRig rig="balanced" dir="br">
              <a:rot lat="0" lon="0" rev="0"/>
            </a:lightRig>
          </a:scene3d>
          <a:sp3d prstMaterial="matte">
            <a:bevelT w="190500" h="190500"/>
            <a:contourClr>
              <a:schemeClr val="phClr">
                <a:tint val="100000"/>
                <a:shade val="100000"/>
                <a:satMod val="100000"/>
              </a:schemeClr>
            </a:contourClr>
          </a:sp3d>
        </a:effectStyle>
      </a:effectStyleLst>
      <a:bgFillStyleLst>
        <a:solidFill>
          <a:schemeClr val="phClr">
            <a:tint val="100000"/>
            <a:shade val="100000"/>
            <a:satMod val="100000"/>
          </a:schemeClr>
        </a:solidFill>
        <a:gradFill rotWithShape="1">
          <a:gsLst>
            <a:gs pos="0">
              <a:schemeClr val="phClr">
                <a:tint val="0"/>
                <a:shade val="100000"/>
                <a:satMod val="10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lin ang="2700000" scaled="1"/>
        </a:gradFill>
        <a:blipFill>
          <a:blip xmlns:r="http://schemas.openxmlformats.org/officeDocument/2006/relationships" r:embed="rId1">
            <a:duotone>
              <a:srgbClr val="FFFFFF"/>
              <a:schemeClr val="phClr">
                <a:tint val="100000"/>
                <a:shade val="100000"/>
                <a:satMod val="100000"/>
              </a:schemeClr>
            </a:duotone>
          </a:blip>
          <a:stretch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O17"/>
  <sheetViews>
    <sheetView showGridLines="0" tabSelected="1" zoomScaleNormal="100" workbookViewId="0">
      <selection activeCell="R4" sqref="R4"/>
    </sheetView>
  </sheetViews>
  <sheetFormatPr baseColWidth="10" defaultColWidth="9" defaultRowHeight="19.5" customHeight="1" x14ac:dyDescent="0.25"/>
  <cols>
    <col min="1" max="1" width="2.19921875" customWidth="1"/>
    <col min="2" max="2" width="9.59765625" customWidth="1"/>
    <col min="3" max="14" width="10.69921875" customWidth="1"/>
    <col min="15" max="15" width="11.59765625" bestFit="1" customWidth="1"/>
    <col min="16" max="16" width="11.19921875" customWidth="1"/>
  </cols>
  <sheetData>
    <row r="1" spans="2:15" s="1" customFormat="1" ht="43.5" customHeight="1" x14ac:dyDescent="0.6">
      <c r="B1" s="79" t="s">
        <v>39</v>
      </c>
      <c r="C1" s="79"/>
      <c r="D1" s="79"/>
      <c r="E1" s="79"/>
      <c r="F1" s="78"/>
      <c r="G1" s="78"/>
      <c r="H1" s="77" t="s">
        <v>38</v>
      </c>
    </row>
    <row r="2" spans="2:15" s="5" customFormat="1" ht="15" customHeight="1" x14ac:dyDescent="0.25">
      <c r="D2" s="3"/>
      <c r="E2" s="3"/>
      <c r="F2" s="4"/>
    </row>
    <row r="3" spans="2:15" ht="15" customHeight="1" x14ac:dyDescent="0.25"/>
    <row r="4" spans="2:15" ht="19.5" customHeight="1" x14ac:dyDescent="0.25">
      <c r="B4" s="12" t="s">
        <v>2</v>
      </c>
      <c r="C4" s="6"/>
      <c r="D4" s="7"/>
    </row>
    <row r="5" spans="2:15" ht="19.5" customHeight="1" x14ac:dyDescent="0.25">
      <c r="B5" s="7"/>
      <c r="D5" s="71"/>
      <c r="E5" s="71"/>
      <c r="F5" s="71"/>
      <c r="G5" s="71"/>
      <c r="H5" s="71"/>
      <c r="I5" s="71"/>
      <c r="J5" s="71"/>
      <c r="K5" s="71"/>
      <c r="L5" s="71"/>
      <c r="M5" s="72"/>
    </row>
    <row r="6" spans="2:15" ht="19.5" customHeight="1" x14ac:dyDescent="0.25">
      <c r="B6" s="7"/>
      <c r="M6" s="70"/>
    </row>
    <row r="7" spans="2:15" ht="19.5" customHeight="1" x14ac:dyDescent="0.25">
      <c r="B7" s="7"/>
      <c r="M7" s="70"/>
    </row>
    <row r="8" spans="2:15" ht="19.5" customHeight="1" x14ac:dyDescent="0.25">
      <c r="B8" s="7"/>
      <c r="M8" s="70"/>
    </row>
    <row r="9" spans="2:15" ht="19.5" customHeight="1" x14ac:dyDescent="0.25">
      <c r="B9" s="7"/>
      <c r="M9" s="70"/>
    </row>
    <row r="10" spans="2:15" ht="19.5" customHeight="1" x14ac:dyDescent="0.25">
      <c r="B10" s="73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5"/>
    </row>
    <row r="12" spans="2:15" s="2" customFormat="1" ht="19.5" customHeight="1" x14ac:dyDescent="0.25">
      <c r="B12" s="10" t="s">
        <v>14</v>
      </c>
      <c r="C12" s="9" t="s">
        <v>3</v>
      </c>
      <c r="D12" s="9" t="s">
        <v>15</v>
      </c>
      <c r="E12" s="9" t="s">
        <v>13</v>
      </c>
      <c r="F12" s="9" t="s">
        <v>16</v>
      </c>
      <c r="G12" s="9" t="s">
        <v>17</v>
      </c>
      <c r="H12" s="9" t="s">
        <v>18</v>
      </c>
      <c r="I12" s="9" t="s">
        <v>19</v>
      </c>
      <c r="J12" s="9" t="s">
        <v>20</v>
      </c>
      <c r="K12" s="9" t="s">
        <v>21</v>
      </c>
      <c r="L12" s="9" t="s">
        <v>22</v>
      </c>
      <c r="M12" s="9" t="s">
        <v>23</v>
      </c>
      <c r="N12" s="9" t="s">
        <v>24</v>
      </c>
      <c r="O12" s="9" t="s">
        <v>25</v>
      </c>
    </row>
    <row r="13" spans="2:15" s="2" customFormat="1" ht="19.5" customHeight="1" x14ac:dyDescent="0.25">
      <c r="B13" s="11" t="s">
        <v>40</v>
      </c>
      <c r="C13" s="65">
        <v>155</v>
      </c>
      <c r="D13" s="66">
        <v>155</v>
      </c>
      <c r="E13" s="66">
        <v>122</v>
      </c>
      <c r="F13" s="66">
        <v>130</v>
      </c>
      <c r="G13" s="66">
        <v>140</v>
      </c>
      <c r="H13" s="66">
        <v>158</v>
      </c>
      <c r="I13" s="66">
        <v>180</v>
      </c>
      <c r="J13" s="66">
        <v>200</v>
      </c>
      <c r="K13" s="66">
        <v>220</v>
      </c>
      <c r="L13" s="66">
        <v>240</v>
      </c>
      <c r="M13" s="66">
        <v>260</v>
      </c>
      <c r="N13" s="67">
        <v>280</v>
      </c>
      <c r="O13" s="68">
        <f>SUM(tblDépensesPersonnel[[#This Row],[janvier]:[décembre]])</f>
        <v>2240</v>
      </c>
    </row>
    <row r="14" spans="2:15" s="2" customFormat="1" ht="19.5" customHeight="1" x14ac:dyDescent="0.25">
      <c r="B14" s="8" t="s">
        <v>0</v>
      </c>
      <c r="C14" s="94" cm="1">
        <f t="array" ref="C14">SUMPRODUCT((MONTH(dates)=COLUMN(A:A))*(desi=$B14)*(montantht))</f>
        <v>334.83333333333337</v>
      </c>
      <c r="D14" s="94" cm="1">
        <f t="array" ref="D14">SUMPRODUCT((MONTH(dates)=COLUMN(B:B))*(desi=$B14)*(montantht))</f>
        <v>371834.39999999997</v>
      </c>
      <c r="E14" s="94" cm="1">
        <f t="array" ref="E14">SUMPRODUCT((MONTH(dates)=COLUMN(C:C))*(desi=$B14)*(montantht))</f>
        <v>0</v>
      </c>
      <c r="F14" s="94" cm="1">
        <f t="array" ref="F14">SUMPRODUCT((MONTH(dates)=COLUMN(D:D))*(desi=$B14)*(montantht))</f>
        <v>68.836363636363629</v>
      </c>
      <c r="G14" s="94" cm="1">
        <f t="array" ref="G14">SUMPRODUCT((MONTH(dates)=COLUMN(E:E))*(desi=$B14)*(montantht))</f>
        <v>20360.091666666667</v>
      </c>
      <c r="H14" s="94" cm="1">
        <f t="array" ref="H14">SUMPRODUCT((MONTH(dates)=COLUMN(F:F))*(desi=$B14)*(montantht))</f>
        <v>0</v>
      </c>
      <c r="I14" s="94" cm="1">
        <f t="array" ref="I14">SUMPRODUCT((MONTH(dates)=COLUMN(G:G))*(desi=$B14)*(montantht))</f>
        <v>0</v>
      </c>
      <c r="J14" s="94" cm="1">
        <f t="array" ref="J14">SUMPRODUCT((MONTH(dates)=COLUMN(H:H))*(desi=$B14)*(montantht))</f>
        <v>369932.32727272721</v>
      </c>
      <c r="K14" s="94" cm="1">
        <f t="array" ref="K14">SUMPRODUCT((MONTH(dates)=COLUMN(I:I))*(desi=$B14)*(montantht))</f>
        <v>0</v>
      </c>
      <c r="L14" s="94" cm="1">
        <f t="array" ref="L14">SUMPRODUCT((MONTH(dates)=COLUMN(J:J))*(desi=$B14)*(montantht))</f>
        <v>298.99999999999994</v>
      </c>
      <c r="M14" s="94" cm="1">
        <f t="array" ref="M14">SUMPRODUCT((MONTH(dates)=COLUMN(K:K))*(desi=$B14)*(montantht))</f>
        <v>0</v>
      </c>
      <c r="N14" s="94" cm="1">
        <f t="array" ref="N14">SUMPRODUCT((MONTH(dates)=COLUMN(L:L))*(desi=$B14)*(montantht))</f>
        <v>0</v>
      </c>
      <c r="O14" s="68">
        <f>SUM(tblDépensesPersonnel[[#This Row],[janvier]:[décembre]])</f>
        <v>762829.48863636353</v>
      </c>
    </row>
    <row r="15" spans="2:15" s="2" customFormat="1" ht="19.5" customHeight="1" x14ac:dyDescent="0.25">
      <c r="B15" s="8" t="s">
        <v>41</v>
      </c>
      <c r="C15" s="94" cm="1">
        <f t="array" ref="C15">SUMPRODUCT((MONTH(dates)=COLUMN(A:A))*(desi=$B15)*(montantht))</f>
        <v>0</v>
      </c>
      <c r="D15" s="94" cm="1">
        <f t="array" ref="D15">SUMPRODUCT((MONTH(dates)=COLUMN(B:B))*(desi=$B15)*(montantht))</f>
        <v>0</v>
      </c>
      <c r="E15" s="94" cm="1">
        <f t="array" ref="E15">SUMPRODUCT((MONTH(dates)=COLUMN(C:C))*(desi=$B15)*(montantht))</f>
        <v>1585.5603448275863</v>
      </c>
      <c r="F15" s="94" cm="1">
        <f t="array" ref="F15">SUMPRODUCT((MONTH(dates)=COLUMN(D:D))*(desi=$B15)*(montantht))</f>
        <v>0</v>
      </c>
      <c r="G15" s="94" cm="1">
        <f t="array" ref="G15">SUMPRODUCT((MONTH(dates)=COLUMN(E:E))*(desi=$B15)*(montantht))</f>
        <v>0</v>
      </c>
      <c r="H15" s="94" cm="1">
        <f t="array" ref="H15">SUMPRODUCT((MONTH(dates)=COLUMN(F:F))*(desi=$B15)*(montantht))</f>
        <v>0</v>
      </c>
      <c r="I15" s="94" cm="1">
        <f t="array" ref="I15">SUMPRODUCT((MONTH(dates)=COLUMN(G:G))*(desi=$B15)*(montantht))</f>
        <v>0</v>
      </c>
      <c r="J15" s="94" cm="1">
        <f t="array" ref="J15">SUMPRODUCT((MONTH(dates)=COLUMN(H:H))*(desi=$B15)*(montantht))</f>
        <v>0</v>
      </c>
      <c r="K15" s="94" cm="1">
        <f t="array" ref="K15">SUMPRODUCT((MONTH(dates)=COLUMN(I:I))*(desi=$B15)*(montantht))</f>
        <v>0</v>
      </c>
      <c r="L15" s="94" cm="1">
        <f t="array" ref="L15">SUMPRODUCT((MONTH(dates)=COLUMN(J:J))*(desi=$B15)*(montantht))</f>
        <v>0</v>
      </c>
      <c r="M15" s="94" cm="1">
        <f t="array" ref="M15">SUMPRODUCT((MONTH(dates)=COLUMN(K:K))*(desi=$B15)*(montantht))</f>
        <v>0</v>
      </c>
      <c r="N15" s="94" cm="1">
        <f t="array" ref="N15">SUMPRODUCT((MONTH(dates)=COLUMN(L:L))*(desi=$B15)*(montantht))</f>
        <v>0</v>
      </c>
      <c r="O15" s="68">
        <f>SUM(tblDépensesPersonnel[[#This Row],[janvier]:[décembre]])</f>
        <v>1585.5603448275863</v>
      </c>
    </row>
    <row r="16" spans="2:15" s="2" customFormat="1" ht="19.5" customHeight="1" x14ac:dyDescent="0.25">
      <c r="B16" s="8" t="s">
        <v>1</v>
      </c>
      <c r="C16" s="94" cm="1">
        <f t="array" ref="C16">SUMPRODUCT((MONTH(dates)=COLUMN(A:A))*(desi=$B16)*(montantht))</f>
        <v>0</v>
      </c>
      <c r="D16" s="94" cm="1">
        <f t="array" ref="D16">SUMPRODUCT((MONTH(dates)=COLUMN(B:B))*(desi=$B16)*(montantht))</f>
        <v>0</v>
      </c>
      <c r="E16" s="94" cm="1">
        <f t="array" ref="E16">SUMPRODUCT((MONTH(dates)=COLUMN(C:C))*(desi=$B16)*(montantht))</f>
        <v>0</v>
      </c>
      <c r="F16" s="94" cm="1">
        <f t="array" ref="F16">SUMPRODUCT((MONTH(dates)=COLUMN(D:D))*(desi=$B16)*(montantht))</f>
        <v>0</v>
      </c>
      <c r="G16" s="94" cm="1">
        <f t="array" ref="G16">SUMPRODUCT((MONTH(dates)=COLUMN(E:E))*(desi=$B16)*(montantht))</f>
        <v>0</v>
      </c>
      <c r="H16" s="94" cm="1">
        <f t="array" ref="H16">SUMPRODUCT((MONTH(dates)=COLUMN(F:F))*(desi=$B16)*(montantht))</f>
        <v>0</v>
      </c>
      <c r="I16" s="94" cm="1">
        <f t="array" ref="I16">SUMPRODUCT((MONTH(dates)=COLUMN(G:G))*(desi=$B16)*(montantht))</f>
        <v>0</v>
      </c>
      <c r="J16" s="94" cm="1">
        <f t="array" ref="J16">SUMPRODUCT((MONTH(dates)=COLUMN(H:H))*(desi=$B16)*(montantht))</f>
        <v>0</v>
      </c>
      <c r="K16" s="94" cm="1">
        <f t="array" ref="K16">SUMPRODUCT((MONTH(dates)=COLUMN(I:I))*(desi=$B16)*(montantht))</f>
        <v>0</v>
      </c>
      <c r="L16" s="94" cm="1">
        <f t="array" ref="L16">SUMPRODUCT((MONTH(dates)=COLUMN(J:J))*(desi=$B16)*(montantht))</f>
        <v>0</v>
      </c>
      <c r="M16" s="94" cm="1">
        <f t="array" ref="M16">SUMPRODUCT((MONTH(dates)=COLUMN(K:K))*(desi=$B16)*(montantht))</f>
        <v>0</v>
      </c>
      <c r="N16" s="94" cm="1">
        <f t="array" ref="N16">SUMPRODUCT((MONTH(dates)=COLUMN(L:L))*(desi=$B16)*(montantht))</f>
        <v>0</v>
      </c>
      <c r="O16" s="68">
        <f>SUM(tblDépensesPersonnel[[#This Row],[janvier]:[décembre]])</f>
        <v>0</v>
      </c>
    </row>
    <row r="17" spans="2:15" s="2" customFormat="1" ht="19.5" customHeight="1" x14ac:dyDescent="0.25">
      <c r="B17"/>
      <c r="C17"/>
      <c r="D17"/>
      <c r="E17"/>
      <c r="F17"/>
      <c r="G17"/>
      <c r="H17"/>
      <c r="I17"/>
      <c r="J17"/>
      <c r="K17"/>
      <c r="L17"/>
      <c r="M17"/>
      <c r="N17"/>
      <c r="O17" s="69">
        <f>SUBTOTAL(109,tblDépensesPersonnel[EN %])</f>
        <v>766655.04898119112</v>
      </c>
    </row>
  </sheetData>
  <mergeCells count="2">
    <mergeCell ref="F1:G1"/>
    <mergeCell ref="B1:E1"/>
  </mergeCells>
  <phoneticPr fontId="4" type="noConversion"/>
  <conditionalFormatting sqref="O13:O16">
    <cfRule type="dataBar" priority="9">
      <dataBar>
        <cfvo type="min"/>
        <cfvo type="max"/>
        <color theme="4"/>
      </dataBar>
      <extLst>
        <ext xmlns:x14="http://schemas.microsoft.com/office/spreadsheetml/2009/9/main" uri="{B025F937-C7B1-47D3-B67F-A62EFF666E3E}">
          <x14:id>{639A99BA-8DC8-4765-8921-B6A5F1867B05}</x14:id>
        </ext>
      </extLst>
    </cfRule>
  </conditionalFormatting>
  <printOptions horizontalCentered="1"/>
  <pageMargins left="0.17" right="0.17" top="0.17" bottom="0.19" header="0.25" footer="0.25"/>
  <pageSetup scale="79" fitToHeight="0" orientation="portrait" horizontalDpi="300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9A99BA-8DC8-4765-8921-B6A5F1867B05}">
            <x14:dataBar minLength="0" maxLength="100" border="1" negativeBarBorderColorSameAsPositive="0" axisPosition="middle">
              <x14:cfvo type="min"/>
              <x14:cfvo type="max"/>
              <x14:borderColor theme="4"/>
              <x14:negativeFillColor theme="5"/>
              <x14:negativeBorderColor theme="5"/>
              <x14:axisColor theme="0" tint="-0.499984740745262"/>
            </x14:dataBar>
          </x14:cfRule>
          <xm:sqref>O13:O16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4FD4-D3D8-4DCC-9574-949D40C97511}">
  <sheetPr>
    <tabColor theme="8" tint="-0.249977111117893"/>
  </sheetPr>
  <dimension ref="A1:BY102"/>
  <sheetViews>
    <sheetView showGridLines="0" topLeftCell="A4" zoomScaleNormal="100" workbookViewId="0">
      <selection activeCell="F23" sqref="F23"/>
    </sheetView>
  </sheetViews>
  <sheetFormatPr baseColWidth="10" defaultColWidth="10" defaultRowHeight="14.4" x14ac:dyDescent="0.25"/>
  <cols>
    <col min="1" max="1" width="16" style="25" customWidth="1"/>
    <col min="2" max="2" width="11.09765625" style="25" customWidth="1"/>
    <col min="3" max="3" width="32.5" style="26" bestFit="1" customWidth="1"/>
    <col min="4" max="4" width="11.3984375" style="27" bestFit="1" customWidth="1"/>
    <col min="5" max="5" width="24.59765625" style="26" bestFit="1" customWidth="1"/>
    <col min="6" max="6" width="14.5" style="28" customWidth="1"/>
    <col min="7" max="7" width="8.19921875" style="28" customWidth="1"/>
    <col min="8" max="8" width="15.09765625" style="28" customWidth="1"/>
    <col min="9" max="9" width="16" style="28" customWidth="1"/>
    <col min="10" max="57" width="10" style="15"/>
    <col min="58" max="16384" width="10" style="13"/>
  </cols>
  <sheetData>
    <row r="1" spans="1:57" s="34" customFormat="1" ht="40.5" customHeight="1" x14ac:dyDescent="0.25">
      <c r="A1" s="80"/>
      <c r="B1" s="80"/>
      <c r="C1" s="80"/>
      <c r="D1" s="30"/>
      <c r="E1" s="31"/>
      <c r="F1" s="32"/>
      <c r="G1" s="32"/>
      <c r="H1" s="20"/>
      <c r="I1" s="33"/>
    </row>
    <row r="2" spans="1:57" s="34" customFormat="1" ht="18.75" customHeight="1" x14ac:dyDescent="0.25">
      <c r="A2" s="35"/>
      <c r="B2" s="81"/>
      <c r="C2" s="81"/>
      <c r="D2" s="36"/>
      <c r="E2" s="31"/>
      <c r="F2" s="37"/>
      <c r="G2" s="37"/>
      <c r="H2" s="20"/>
      <c r="I2" s="33"/>
    </row>
    <row r="3" spans="1:57" s="42" customFormat="1" ht="18" x14ac:dyDescent="0.25">
      <c r="A3" s="35"/>
      <c r="B3" s="35"/>
      <c r="C3" s="35"/>
      <c r="D3" s="38"/>
      <c r="E3" s="39"/>
      <c r="F3" s="17"/>
      <c r="G3" s="36"/>
      <c r="H3" s="40"/>
      <c r="I3" s="3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</row>
    <row r="4" spans="1:57" s="44" customFormat="1" ht="15.75" customHeight="1" x14ac:dyDescent="0.25">
      <c r="A4" s="43"/>
      <c r="B4" s="43"/>
      <c r="C4" s="42"/>
      <c r="D4" s="36"/>
      <c r="E4" s="17"/>
      <c r="F4" s="40"/>
      <c r="G4" s="40"/>
      <c r="H4" s="40"/>
      <c r="I4" s="41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</row>
    <row r="5" spans="1:57" ht="20.399999999999999" x14ac:dyDescent="0.25">
      <c r="A5" s="46"/>
      <c r="B5" s="47"/>
      <c r="C5" s="47"/>
      <c r="D5" s="48"/>
      <c r="E5" s="49"/>
      <c r="F5" s="49"/>
      <c r="G5" s="50" t="s">
        <v>26</v>
      </c>
      <c r="H5" s="50"/>
      <c r="I5" s="51"/>
    </row>
    <row r="6" spans="1:57" s="44" customFormat="1" ht="12.75" customHeight="1" x14ac:dyDescent="0.25">
      <c r="A6" s="43"/>
      <c r="B6" s="43"/>
      <c r="C6" s="42"/>
      <c r="D6" s="36"/>
      <c r="E6" s="36"/>
      <c r="F6" s="52"/>
      <c r="G6" s="52"/>
      <c r="H6" s="52"/>
      <c r="I6" s="41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</row>
    <row r="7" spans="1:57" s="54" customFormat="1" ht="42" customHeight="1" thickBot="1" x14ac:dyDescent="0.3">
      <c r="A7" s="85" t="s">
        <v>4</v>
      </c>
      <c r="B7" s="86" t="s">
        <v>5</v>
      </c>
      <c r="C7" s="86" t="s">
        <v>6</v>
      </c>
      <c r="D7" s="86" t="s">
        <v>37</v>
      </c>
      <c r="E7" s="86" t="s">
        <v>7</v>
      </c>
      <c r="F7" s="87" t="s">
        <v>8</v>
      </c>
      <c r="G7" s="87" t="s">
        <v>9</v>
      </c>
      <c r="H7" s="87" t="s">
        <v>10</v>
      </c>
      <c r="I7" s="88" t="s">
        <v>11</v>
      </c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</row>
    <row r="8" spans="1:57" s="14" customFormat="1" ht="16.5" customHeight="1" x14ac:dyDescent="0.25">
      <c r="A8" s="82">
        <v>125</v>
      </c>
      <c r="B8" s="55">
        <v>45292</v>
      </c>
      <c r="C8" s="56" t="s">
        <v>27</v>
      </c>
      <c r="D8" s="57" t="s">
        <v>38</v>
      </c>
      <c r="E8" s="76" t="s">
        <v>0</v>
      </c>
      <c r="F8" s="58">
        <v>334.83333333333337</v>
      </c>
      <c r="G8" s="59">
        <v>0.2</v>
      </c>
      <c r="H8" s="60">
        <v>66.966666666666683</v>
      </c>
      <c r="I8" s="84">
        <v>401.8</v>
      </c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</row>
    <row r="9" spans="1:57" s="14" customFormat="1" ht="16.5" customHeight="1" x14ac:dyDescent="0.25">
      <c r="A9" s="82">
        <v>1444</v>
      </c>
      <c r="B9" s="55">
        <v>45323</v>
      </c>
      <c r="C9" s="56" t="s">
        <v>28</v>
      </c>
      <c r="D9" s="57" t="s">
        <v>38</v>
      </c>
      <c r="E9" s="76" t="s">
        <v>0</v>
      </c>
      <c r="F9" s="58">
        <v>1563.6363636363635</v>
      </c>
      <c r="G9" s="59">
        <v>0.1</v>
      </c>
      <c r="H9" s="60">
        <v>156.36363636363637</v>
      </c>
      <c r="I9" s="84">
        <v>1720</v>
      </c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</row>
    <row r="10" spans="1:57" s="14" customFormat="1" ht="16.5" customHeight="1" x14ac:dyDescent="0.25">
      <c r="A10" s="82">
        <v>58554</v>
      </c>
      <c r="B10" s="55">
        <v>45344</v>
      </c>
      <c r="C10" s="56" t="s">
        <v>29</v>
      </c>
      <c r="D10" s="57" t="s">
        <v>38</v>
      </c>
      <c r="E10" s="76" t="s">
        <v>0</v>
      </c>
      <c r="F10" s="58">
        <v>364270.76363636361</v>
      </c>
      <c r="G10" s="59">
        <v>0.1</v>
      </c>
      <c r="H10" s="60">
        <v>36427.076363636363</v>
      </c>
      <c r="I10" s="84">
        <v>400697.84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</row>
    <row r="11" spans="1:57" s="14" customFormat="1" ht="16.5" customHeight="1" x14ac:dyDescent="0.25">
      <c r="A11" s="83">
        <v>4789</v>
      </c>
      <c r="B11" s="61">
        <v>45351</v>
      </c>
      <c r="C11" s="62" t="s">
        <v>30</v>
      </c>
      <c r="D11" s="57" t="s">
        <v>38</v>
      </c>
      <c r="E11" s="76" t="s">
        <v>0</v>
      </c>
      <c r="F11" s="58">
        <v>6000</v>
      </c>
      <c r="G11" s="59">
        <v>0.2</v>
      </c>
      <c r="H11" s="60">
        <v>1200</v>
      </c>
      <c r="I11" s="84">
        <v>7200</v>
      </c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</row>
    <row r="12" spans="1:57" s="14" customFormat="1" ht="16.5" customHeight="1" x14ac:dyDescent="0.25">
      <c r="A12" s="83">
        <v>33254</v>
      </c>
      <c r="B12" s="61">
        <v>45381</v>
      </c>
      <c r="C12" s="56" t="s">
        <v>31</v>
      </c>
      <c r="D12" s="57" t="s">
        <v>38</v>
      </c>
      <c r="E12" s="76" t="s">
        <v>42</v>
      </c>
      <c r="F12" s="58">
        <v>1585.5603448275863</v>
      </c>
      <c r="G12" s="59">
        <v>0.16</v>
      </c>
      <c r="H12" s="60">
        <v>253.68965517241381</v>
      </c>
      <c r="I12" s="84">
        <v>1839.25</v>
      </c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</row>
    <row r="13" spans="1:57" s="14" customFormat="1" ht="16.5" customHeight="1" x14ac:dyDescent="0.25">
      <c r="A13" s="83">
        <v>2114</v>
      </c>
      <c r="B13" s="61">
        <v>45406</v>
      </c>
      <c r="C13" s="56" t="s">
        <v>32</v>
      </c>
      <c r="D13" s="57" t="s">
        <v>38</v>
      </c>
      <c r="E13" s="76" t="s">
        <v>0</v>
      </c>
      <c r="F13" s="58">
        <v>55.199999999999996</v>
      </c>
      <c r="G13" s="59">
        <v>0.1</v>
      </c>
      <c r="H13" s="60">
        <v>5.52</v>
      </c>
      <c r="I13" s="84">
        <v>60.72</v>
      </c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</row>
    <row r="14" spans="1:57" s="14" customFormat="1" ht="16.5" customHeight="1" x14ac:dyDescent="0.25">
      <c r="A14" s="83">
        <v>578854</v>
      </c>
      <c r="B14" s="61">
        <v>45409</v>
      </c>
      <c r="C14" s="56" t="s">
        <v>33</v>
      </c>
      <c r="D14" s="57" t="s">
        <v>38</v>
      </c>
      <c r="E14" s="76" t="s">
        <v>0</v>
      </c>
      <c r="F14" s="58">
        <v>13.636363636363635</v>
      </c>
      <c r="G14" s="59">
        <v>0.1</v>
      </c>
      <c r="H14" s="60">
        <v>1.3636363636363635</v>
      </c>
      <c r="I14" s="84">
        <v>15</v>
      </c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</row>
    <row r="15" spans="1:57" s="14" customFormat="1" ht="16.5" customHeight="1" x14ac:dyDescent="0.25">
      <c r="A15" s="83">
        <v>245558</v>
      </c>
      <c r="B15" s="61">
        <v>45442</v>
      </c>
      <c r="C15" s="56" t="s">
        <v>34</v>
      </c>
      <c r="D15" s="57" t="s">
        <v>38</v>
      </c>
      <c r="E15" s="76" t="s">
        <v>0</v>
      </c>
      <c r="F15" s="58">
        <v>20360.091666666667</v>
      </c>
      <c r="G15" s="59">
        <v>0.2</v>
      </c>
      <c r="H15" s="60">
        <v>4072.0183333333334</v>
      </c>
      <c r="I15" s="84">
        <v>24432.11</v>
      </c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</row>
    <row r="16" spans="1:57" s="14" customFormat="1" ht="16.5" customHeight="1" x14ac:dyDescent="0.25">
      <c r="A16" s="83">
        <v>21214</v>
      </c>
      <c r="B16" s="61">
        <v>45531</v>
      </c>
      <c r="C16" s="56" t="s">
        <v>35</v>
      </c>
      <c r="D16" s="57" t="s">
        <v>38</v>
      </c>
      <c r="E16" s="76" t="s">
        <v>0</v>
      </c>
      <c r="F16" s="58">
        <v>369932.32727272721</v>
      </c>
      <c r="G16" s="59">
        <v>0.1</v>
      </c>
      <c r="H16" s="60">
        <v>36993.23272727272</v>
      </c>
      <c r="I16" s="84">
        <v>406925.56</v>
      </c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</row>
    <row r="17" spans="1:77" s="14" customFormat="1" ht="16.5" customHeight="1" x14ac:dyDescent="0.25">
      <c r="A17" s="82">
        <v>21445</v>
      </c>
      <c r="B17" s="55">
        <v>45596</v>
      </c>
      <c r="C17" s="56" t="s">
        <v>36</v>
      </c>
      <c r="D17" s="57" t="s">
        <v>38</v>
      </c>
      <c r="E17" s="76" t="s">
        <v>0</v>
      </c>
      <c r="F17" s="58">
        <v>298.99999999999994</v>
      </c>
      <c r="G17" s="59">
        <v>0.1</v>
      </c>
      <c r="H17" s="60">
        <v>29.899999999999995</v>
      </c>
      <c r="I17" s="84">
        <v>328.9</v>
      </c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</row>
    <row r="18" spans="1:77" ht="17.25" customHeight="1" thickBot="1" x14ac:dyDescent="0.3">
      <c r="A18" s="89" t="s">
        <v>12</v>
      </c>
      <c r="B18" s="90"/>
      <c r="C18" s="90"/>
      <c r="D18" s="90"/>
      <c r="E18" s="91"/>
      <c r="F18" s="92">
        <v>764415.04898119112</v>
      </c>
      <c r="G18" s="93"/>
      <c r="H18" s="92">
        <v>79206.131018808752</v>
      </c>
      <c r="I18" s="92">
        <v>843621.18</v>
      </c>
      <c r="J18" s="16"/>
      <c r="K18" s="16"/>
      <c r="L18" s="17"/>
      <c r="M18" s="17"/>
      <c r="N18" s="17"/>
      <c r="O18" s="16"/>
      <c r="P18" s="16"/>
      <c r="Q18" s="16"/>
      <c r="R18" s="16"/>
      <c r="S18" s="16"/>
      <c r="T18" s="17"/>
      <c r="U18" s="17"/>
      <c r="V18" s="17"/>
      <c r="W18" s="16"/>
      <c r="X18" s="16"/>
      <c r="Y18" s="16"/>
      <c r="Z18" s="16"/>
      <c r="AA18" s="16"/>
      <c r="AB18" s="17"/>
      <c r="AC18" s="17"/>
      <c r="AD18" s="17"/>
      <c r="AE18" s="16"/>
      <c r="AF18" s="16"/>
      <c r="AG18" s="16"/>
      <c r="AH18" s="16"/>
      <c r="AI18" s="16"/>
      <c r="AJ18" s="17"/>
      <c r="AK18" s="17"/>
      <c r="AL18" s="17"/>
      <c r="AM18" s="16"/>
      <c r="AN18" s="16"/>
      <c r="AO18" s="16"/>
      <c r="AP18" s="16"/>
      <c r="AQ18" s="16"/>
      <c r="AR18" s="17"/>
      <c r="AS18" s="17"/>
      <c r="AT18" s="17"/>
      <c r="AU18" s="16"/>
      <c r="AV18" s="16"/>
      <c r="AW18" s="16"/>
      <c r="AX18" s="16"/>
      <c r="AY18" s="16"/>
      <c r="AZ18" s="17"/>
      <c r="BA18" s="17"/>
      <c r="BB18" s="17"/>
      <c r="BC18" s="16"/>
      <c r="BD18" s="16"/>
      <c r="BE18" s="16"/>
      <c r="BF18" s="16"/>
      <c r="BG18" s="16"/>
      <c r="BH18" s="17"/>
      <c r="BI18" s="17"/>
      <c r="BJ18" s="17"/>
      <c r="BK18" s="16"/>
      <c r="BL18" s="16"/>
      <c r="BM18" s="16"/>
      <c r="BN18" s="16"/>
      <c r="BO18" s="16"/>
      <c r="BP18" s="17"/>
      <c r="BQ18" s="17"/>
      <c r="BR18" s="17"/>
      <c r="BS18" s="16"/>
      <c r="BT18" s="16"/>
      <c r="BU18" s="16"/>
      <c r="BV18" s="16"/>
      <c r="BW18" s="16"/>
      <c r="BX18" s="17"/>
      <c r="BY18" s="17"/>
    </row>
    <row r="19" spans="1:77" x14ac:dyDescent="0.25">
      <c r="A19" s="18"/>
      <c r="B19" s="19"/>
      <c r="C19" s="19"/>
      <c r="D19" s="37"/>
      <c r="E19" s="21"/>
      <c r="F19" s="21"/>
      <c r="G19" s="14"/>
      <c r="H19" s="14"/>
      <c r="I19" s="14"/>
    </row>
    <row r="20" spans="1:77" x14ac:dyDescent="0.25">
      <c r="A20" s="22"/>
      <c r="B20" s="20"/>
      <c r="C20" s="23"/>
      <c r="D20" s="37"/>
      <c r="E20" s="24"/>
      <c r="F20" s="24"/>
      <c r="G20" s="14"/>
      <c r="H20" s="14"/>
      <c r="I20" s="63"/>
    </row>
    <row r="21" spans="1:77" x14ac:dyDescent="0.25"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</row>
    <row r="22" spans="1:77" x14ac:dyDescent="0.25"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</row>
    <row r="23" spans="1:77" x14ac:dyDescent="0.25"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</row>
    <row r="86" spans="1:5" x14ac:dyDescent="0.25">
      <c r="B86" s="13"/>
      <c r="C86" s="13"/>
    </row>
    <row r="87" spans="1:5" x14ac:dyDescent="0.25">
      <c r="D87" s="64"/>
      <c r="E87" s="29"/>
    </row>
    <row r="89" spans="1:5" x14ac:dyDescent="0.25">
      <c r="A89" s="13"/>
    </row>
    <row r="101" spans="6:57" x14ac:dyDescent="0.25"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</row>
    <row r="102" spans="6:57" x14ac:dyDescent="0.25">
      <c r="F102" s="13"/>
      <c r="G102" s="13"/>
      <c r="H102" s="13"/>
      <c r="I102" s="13"/>
    </row>
  </sheetData>
  <mergeCells count="2">
    <mergeCell ref="A1:C1"/>
    <mergeCell ref="B2:C2"/>
  </mergeCells>
  <dataValidations count="1">
    <dataValidation type="list" allowBlank="1" showInputMessage="1" showErrorMessage="1" sqref="C8:C17" xr:uid="{249C098E-97D7-4D8B-8723-4AFE47C5B862}">
      <formula1>cc</formula1>
    </dataValidation>
  </dataValidations>
  <pageMargins left="0.23622047244094491" right="0.15748031496062992" top="0.15748031496062992" bottom="0.15748031496062992" header="0.15748031496062992" footer="0.15748031496062992"/>
  <pageSetup paperSize="9" scale="59" orientation="landscape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irectSourceMarket xmlns="6d93d202-47fc-4405-873a-cab67cc5f1b2">english</DirectSourceMarket>
    <ApprovalStatus xmlns="6d93d202-47fc-4405-873a-cab67cc5f1b2">InProgress</ApprovalStatus>
    <MarketSpecific xmlns="6d93d202-47fc-4405-873a-cab67cc5f1b2">false</MarketSpecific>
    <LocComments xmlns="6d93d202-47fc-4405-873a-cab67cc5f1b2" xsi:nil="true"/>
    <ThumbnailAssetId xmlns="6d93d202-47fc-4405-873a-cab67cc5f1b2" xsi:nil="true"/>
    <PrimaryImageGen xmlns="6d93d202-47fc-4405-873a-cab67cc5f1b2">false</PrimaryImageGen>
    <LegacyData xmlns="6d93d202-47fc-4405-873a-cab67cc5f1b2" xsi:nil="true"/>
    <LocRecommendedHandoff xmlns="6d93d202-47fc-4405-873a-cab67cc5f1b2" xsi:nil="true"/>
    <BusinessGroup xmlns="6d93d202-47fc-4405-873a-cab67cc5f1b2" xsi:nil="true"/>
    <BlockPublish xmlns="6d93d202-47fc-4405-873a-cab67cc5f1b2">false</BlockPublish>
    <TPFriendlyName xmlns="6d93d202-47fc-4405-873a-cab67cc5f1b2" xsi:nil="true"/>
    <NumericId xmlns="6d93d202-47fc-4405-873a-cab67cc5f1b2" xsi:nil="true"/>
    <APEditor xmlns="6d93d202-47fc-4405-873a-cab67cc5f1b2">
      <UserInfo>
        <DisplayName/>
        <AccountId xsi:nil="true"/>
        <AccountType/>
      </UserInfo>
    </APEditor>
    <SourceTitle xmlns="6d93d202-47fc-4405-873a-cab67cc5f1b2" xsi:nil="true"/>
    <OpenTemplate xmlns="6d93d202-47fc-4405-873a-cab67cc5f1b2">true</OpenTemplate>
    <UALocComments xmlns="6d93d202-47fc-4405-873a-cab67cc5f1b2" xsi:nil="true"/>
    <ParentAssetId xmlns="6d93d202-47fc-4405-873a-cab67cc5f1b2" xsi:nil="true"/>
    <IntlLangReviewDate xmlns="6d93d202-47fc-4405-873a-cab67cc5f1b2" xsi:nil="true"/>
    <FeatureTagsTaxHTField0 xmlns="6d93d202-47fc-4405-873a-cab67cc5f1b2">
      <Terms xmlns="http://schemas.microsoft.com/office/infopath/2007/PartnerControls"/>
    </FeatureTagsTaxHTField0>
    <PublishStatusLookup xmlns="6d93d202-47fc-4405-873a-cab67cc5f1b2">
      <Value>512599</Value>
    </PublishStatusLookup>
    <Providers xmlns="6d93d202-47fc-4405-873a-cab67cc5f1b2" xsi:nil="true"/>
    <MachineTranslated xmlns="6d93d202-47fc-4405-873a-cab67cc5f1b2">false</MachineTranslated>
    <OriginalSourceMarket xmlns="6d93d202-47fc-4405-873a-cab67cc5f1b2">english</OriginalSourceMarket>
    <APDescription xmlns="6d93d202-47fc-4405-873a-cab67cc5f1b2" xsi:nil="true"/>
    <ClipArtFilename xmlns="6d93d202-47fc-4405-873a-cab67cc5f1b2" xsi:nil="true"/>
    <ContentItem xmlns="6d93d202-47fc-4405-873a-cab67cc5f1b2" xsi:nil="true"/>
    <TPInstallLocation xmlns="6d93d202-47fc-4405-873a-cab67cc5f1b2" xsi:nil="true"/>
    <PublishTargets xmlns="6d93d202-47fc-4405-873a-cab67cc5f1b2">OfficeOnlineVNext</PublishTargets>
    <TimesCloned xmlns="6d93d202-47fc-4405-873a-cab67cc5f1b2" xsi:nil="true"/>
    <AssetStart xmlns="6d93d202-47fc-4405-873a-cab67cc5f1b2">2012-08-31T01:16:00+00:00</AssetStart>
    <Provider xmlns="6d93d202-47fc-4405-873a-cab67cc5f1b2" xsi:nil="true"/>
    <AcquiredFrom xmlns="6d93d202-47fc-4405-873a-cab67cc5f1b2">Internal MS</AcquiredFrom>
    <FriendlyTitle xmlns="6d93d202-47fc-4405-873a-cab67cc5f1b2" xsi:nil="true"/>
    <LastHandOff xmlns="6d93d202-47fc-4405-873a-cab67cc5f1b2" xsi:nil="true"/>
    <TPClientViewer xmlns="6d93d202-47fc-4405-873a-cab67cc5f1b2" xsi:nil="true"/>
    <UACurrentWords xmlns="6d93d202-47fc-4405-873a-cab67cc5f1b2" xsi:nil="true"/>
    <ArtSampleDocs xmlns="6d93d202-47fc-4405-873a-cab67cc5f1b2" xsi:nil="true"/>
    <UALocRecommendation xmlns="6d93d202-47fc-4405-873a-cab67cc5f1b2">Localize</UALocRecommendation>
    <Manager xmlns="6d93d202-47fc-4405-873a-cab67cc5f1b2" xsi:nil="true"/>
    <ShowIn xmlns="6d93d202-47fc-4405-873a-cab67cc5f1b2">Show everywhere</ShowIn>
    <UANotes xmlns="6d93d202-47fc-4405-873a-cab67cc5f1b2" xsi:nil="true"/>
    <TemplateStatus xmlns="6d93d202-47fc-4405-873a-cab67cc5f1b2">Complete</TemplateStatus>
    <InternalTagsTaxHTField0 xmlns="6d93d202-47fc-4405-873a-cab67cc5f1b2">
      <Terms xmlns="http://schemas.microsoft.com/office/infopath/2007/PartnerControls"/>
    </InternalTagsTaxHTField0>
    <CSXHash xmlns="6d93d202-47fc-4405-873a-cab67cc5f1b2" xsi:nil="true"/>
    <Downloads xmlns="6d93d202-47fc-4405-873a-cab67cc5f1b2">0</Downloads>
    <VoteCount xmlns="6d93d202-47fc-4405-873a-cab67cc5f1b2" xsi:nil="true"/>
    <OOCacheId xmlns="6d93d202-47fc-4405-873a-cab67cc5f1b2" xsi:nil="true"/>
    <IsDeleted xmlns="6d93d202-47fc-4405-873a-cab67cc5f1b2">false</IsDeleted>
    <AssetExpire xmlns="6d93d202-47fc-4405-873a-cab67cc5f1b2">2029-01-01T08:00:00+00:00</AssetExpire>
    <DSATActionTaken xmlns="6d93d202-47fc-4405-873a-cab67cc5f1b2" xsi:nil="true"/>
    <CSXSubmissionMarket xmlns="6d93d202-47fc-4405-873a-cab67cc5f1b2" xsi:nil="true"/>
    <TPExecutable xmlns="6d93d202-47fc-4405-873a-cab67cc5f1b2" xsi:nil="true"/>
    <SubmitterId xmlns="6d93d202-47fc-4405-873a-cab67cc5f1b2" xsi:nil="true"/>
    <EditorialTags xmlns="6d93d202-47fc-4405-873a-cab67cc5f1b2" xsi:nil="true"/>
    <AssetType xmlns="6d93d202-47fc-4405-873a-cab67cc5f1b2">TP</AssetType>
    <BugNumber xmlns="6d93d202-47fc-4405-873a-cab67cc5f1b2" xsi:nil="true"/>
    <CSXSubmissionDate xmlns="6d93d202-47fc-4405-873a-cab67cc5f1b2" xsi:nil="true"/>
    <CSXUpdate xmlns="6d93d202-47fc-4405-873a-cab67cc5f1b2">false</CSXUpdate>
    <ApprovalLog xmlns="6d93d202-47fc-4405-873a-cab67cc5f1b2" xsi:nil="true"/>
    <Milestone xmlns="6d93d202-47fc-4405-873a-cab67cc5f1b2" xsi:nil="true"/>
    <RecommendationsModifier xmlns="6d93d202-47fc-4405-873a-cab67cc5f1b2" xsi:nil="true"/>
    <OriginAsset xmlns="6d93d202-47fc-4405-873a-cab67cc5f1b2" xsi:nil="true"/>
    <TPComponent xmlns="6d93d202-47fc-4405-873a-cab67cc5f1b2" xsi:nil="true"/>
    <AssetId xmlns="6d93d202-47fc-4405-873a-cab67cc5f1b2">TP103428874</AssetId>
    <IntlLocPriority xmlns="6d93d202-47fc-4405-873a-cab67cc5f1b2" xsi:nil="true"/>
    <PolicheckWords xmlns="6d93d202-47fc-4405-873a-cab67cc5f1b2" xsi:nil="true"/>
    <TPLaunchHelpLink xmlns="6d93d202-47fc-4405-873a-cab67cc5f1b2" xsi:nil="true"/>
    <TPApplication xmlns="6d93d202-47fc-4405-873a-cab67cc5f1b2" xsi:nil="true"/>
    <CrawlForDependencies xmlns="6d93d202-47fc-4405-873a-cab67cc5f1b2">false</CrawlForDependencies>
    <HandoffToMSDN xmlns="6d93d202-47fc-4405-873a-cab67cc5f1b2" xsi:nil="true"/>
    <PlannedPubDate xmlns="6d93d202-47fc-4405-873a-cab67cc5f1b2" xsi:nil="true"/>
    <IntlLangReviewer xmlns="6d93d202-47fc-4405-873a-cab67cc5f1b2" xsi:nil="true"/>
    <TrustLevel xmlns="6d93d202-47fc-4405-873a-cab67cc5f1b2">1 Microsoft Managed Content</TrustLevel>
    <LocLastLocAttemptVersionLookup xmlns="6d93d202-47fc-4405-873a-cab67cc5f1b2">854929</LocLastLocAttemptVersionLookup>
    <IsSearchable xmlns="6d93d202-47fc-4405-873a-cab67cc5f1b2">true</IsSearchable>
    <TemplateTemplateType xmlns="6d93d202-47fc-4405-873a-cab67cc5f1b2">Excel Spreadsheet Template</TemplateTemplateType>
    <CampaignTagsTaxHTField0 xmlns="6d93d202-47fc-4405-873a-cab67cc5f1b2">
      <Terms xmlns="http://schemas.microsoft.com/office/infopath/2007/PartnerControls"/>
    </CampaignTagsTaxHTField0>
    <TPNamespace xmlns="6d93d202-47fc-4405-873a-cab67cc5f1b2" xsi:nil="true"/>
    <TaxCatchAll xmlns="6d93d202-47fc-4405-873a-cab67cc5f1b2"/>
    <Markets xmlns="6d93d202-47fc-4405-873a-cab67cc5f1b2"/>
    <UAProjectedTotalWords xmlns="6d93d202-47fc-4405-873a-cab67cc5f1b2" xsi:nil="true"/>
    <LocMarketGroupTiers2 xmlns="6d93d202-47fc-4405-873a-cab67cc5f1b2" xsi:nil="true"/>
    <IntlLangReview xmlns="6d93d202-47fc-4405-873a-cab67cc5f1b2">false</IntlLangReview>
    <OutputCachingOn xmlns="6d93d202-47fc-4405-873a-cab67cc5f1b2">false</OutputCachingOn>
    <AverageRating xmlns="6d93d202-47fc-4405-873a-cab67cc5f1b2" xsi:nil="true"/>
    <APAuthor xmlns="6d93d202-47fc-4405-873a-cab67cc5f1b2">
      <UserInfo>
        <DisplayName>REDMOND\matthos</DisplayName>
        <AccountId>59</AccountId>
        <AccountType/>
      </UserInfo>
    </APAuthor>
    <LocManualTestRequired xmlns="6d93d202-47fc-4405-873a-cab67cc5f1b2">false</LocManualTestRequired>
    <TPCommandLine xmlns="6d93d202-47fc-4405-873a-cab67cc5f1b2" xsi:nil="true"/>
    <TPAppVersion xmlns="6d93d202-47fc-4405-873a-cab67cc5f1b2" xsi:nil="true"/>
    <EditorialStatus xmlns="6d93d202-47fc-4405-873a-cab67cc5f1b2">Complete</EditorialStatus>
    <LastModifiedDateTime xmlns="6d93d202-47fc-4405-873a-cab67cc5f1b2" xsi:nil="true"/>
    <ScenarioTagsTaxHTField0 xmlns="6d93d202-47fc-4405-873a-cab67cc5f1b2">
      <Terms xmlns="http://schemas.microsoft.com/office/infopath/2007/PartnerControls"/>
    </ScenarioTagsTaxHTField0>
    <OriginalRelease xmlns="6d93d202-47fc-4405-873a-cab67cc5f1b2">15</OriginalRelease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255785D4-ED40-4725-BB58-C6664DAC676E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2.xml><?xml version="1.0" encoding="utf-8"?>
<ds:datastoreItem xmlns:ds="http://schemas.openxmlformats.org/officeDocument/2006/customXml" ds:itemID="{A869053A-5B87-4561-AD21-680FF5F10BE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7598D4A-D0F0-4F55-AA5A-3887E8BF1D1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TM03428890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ST</vt:lpstr>
      <vt:lpstr>SA</vt:lpstr>
      <vt:lpstr>dates</vt:lpstr>
      <vt:lpstr>desi</vt:lpstr>
      <vt:lpstr>SA!Impression_des_titres</vt:lpstr>
      <vt:lpstr>montantht</vt:lpstr>
      <vt:lpstr>SA!Zone_d_impression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YOUSSEF LAHRI</dc:creator>
  <cp:lastModifiedBy>koch gilles</cp:lastModifiedBy>
  <cp:lastPrinted>2024-11-27T07:00:27Z</cp:lastPrinted>
  <dcterms:created xsi:type="dcterms:W3CDTF">2012-08-27T22:22:27Z</dcterms:created>
  <dcterms:modified xsi:type="dcterms:W3CDTF">2024-11-27T10:57:50Z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ternalTags">
    <vt:lpwstr/>
  </property>
  <property fmtid="{D5CDD505-2E9C-101B-9397-08002B2CF9AE}" pid="3" name="ContentTypeId">
    <vt:lpwstr>0x01010069924D1ECC420D47A2456556BC94F7370400BDF4491DEA4973499845289601F88B9F</vt:lpwstr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