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E7C01014-C657-441E-8684-CEB578C677F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3" sheetId="3" r:id="rId1"/>
  </sheets>
  <definedNames>
    <definedName name="lelo">Feuil3!$H$2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3" l="1"/>
  <c r="L5" i="3" s="1"/>
  <c r="O5" i="3" s="1" a="1"/>
  <c r="O5" i="3" s="1"/>
  <c r="L11" i="3" l="1"/>
  <c r="O11" i="3" s="1" a="1"/>
  <c r="O11" i="3" s="1"/>
  <c r="L10" i="3"/>
  <c r="O10" i="3" s="1" a="1"/>
  <c r="O10" i="3" s="1"/>
  <c r="L6" i="3" l="1"/>
  <c r="O6" i="3" s="1" a="1"/>
  <c r="O6" i="3" s="1"/>
  <c r="L7" i="3"/>
  <c r="O7" i="3" s="1" a="1"/>
  <c r="O7" i="3" s="1"/>
  <c r="L8" i="3"/>
  <c r="O8" i="3" s="1" a="1"/>
  <c r="O8" i="3" s="1"/>
  <c r="L9" i="3"/>
  <c r="O9" i="3" s="1" a="1"/>
  <c r="O9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<sst xmlns="http://schemas.openxmlformats.org/spreadsheetml/2006/main" count="24" uniqueCount="24">
  <si>
    <t>Masudi</t>
  </si>
  <si>
    <t>Kapinga</t>
  </si>
  <si>
    <t>Bwaty</t>
  </si>
  <si>
    <t>Kaniki</t>
  </si>
  <si>
    <t>Botango</t>
  </si>
  <si>
    <t>Client</t>
  </si>
  <si>
    <t>Date</t>
  </si>
  <si>
    <t>AGE ACTUEL</t>
  </si>
  <si>
    <t>DATE</t>
  </si>
  <si>
    <t>bambile</t>
  </si>
  <si>
    <t>POST</t>
  </si>
  <si>
    <t>cmd</t>
  </si>
  <si>
    <t>bin</t>
  </si>
  <si>
    <t>baka</t>
  </si>
  <si>
    <t>san</t>
  </si>
  <si>
    <t>key</t>
  </si>
  <si>
    <t>marie</t>
  </si>
  <si>
    <t>baraka</t>
  </si>
  <si>
    <t>kule</t>
  </si>
  <si>
    <t>prime</t>
  </si>
  <si>
    <t>categorie</t>
  </si>
  <si>
    <t>salaire</t>
  </si>
  <si>
    <t>cat</t>
  </si>
  <si>
    <t xml:space="preserve">l'abaque à eventuellement modifier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</si>
</sst>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2" borderId="1" xfId="0" applyFill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3">
    <dxf>
      <numFmt numFmtId="0" formatCode="General"/>
    </dxf>
    <dxf>
      <numFmt numFmtId="1" formatCode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45720</xdr:rowOff>
    </xdr:from>
    <xdr:to>
      <xdr:col>6</xdr:col>
      <xdr:colOff>464820</xdr:colOff>
      <xdr:row>9</xdr:row>
      <xdr:rowOff>30480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B13E829-2D7B-6C98-C227-41D3B23BEF47}"/>
            </a:ext>
          </a:extLst>
        </xdr:cNvPr>
        <xdr:cNvSpPr txBox="1"/>
      </xdr:nvSpPr>
      <xdr:spPr>
        <a:xfrm>
          <a:off x="1623060" y="594360"/>
          <a:ext cx="3596640" cy="10820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dans la colonne prime je dois faire une formule qui donne des primes de 10% selon qu'on est agé entre 18 et 35 ans et et qu'on est de la categorie 1, je donne 15 % si on est agé entre 36 et 45 ans, 20 % si on est agé 18 et 35 ans si en plus de cela on est dans la catégorie 2 et ainsi de suite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I4:O11" totalsRowShown="0">
  <autoFilter ref="I4:O11" xr:uid="{00000000-0009-0000-0100-000001000000}"/>
  <tableColumns count="7">
    <tableColumn id="1" xr3:uid="{00000000-0010-0000-0000-000001000000}" name="Client"/>
    <tableColumn id="5" xr3:uid="{00000000-0010-0000-0000-000005000000}" name="POST"/>
    <tableColumn id="2" xr3:uid="{00000000-0010-0000-0000-000002000000}" name="Date" dataDxfId="2"/>
    <tableColumn id="3" xr3:uid="{00000000-0010-0000-0000-000003000000}" name="AGE ACTUEL" dataDxfId="1">
      <calculatedColumnFormula>DATEDIF(Tableau1[[#This Row],[Date]],lelo,"y")</calculatedColumnFormula>
    </tableColumn>
    <tableColumn id="4" xr3:uid="{00000000-0010-0000-0000-000004000000}" name="categorie"/>
    <tableColumn id="8" xr3:uid="{00000000-0010-0000-0000-000008000000}" name="salaire"/>
    <tableColumn id="6" xr3:uid="{00000000-0010-0000-0000-000006000000}" name="prime" dataDxfId="0">
      <calculatedColumnFormula array="1">IFERROR(Tableau1[[#This Row],[salaire]]*OFFSET($B$14,Tableau1[[#This Row],[categorie]],MATCH(Tableau1[[#This Row],[AGE ACTUEL]],C$14:E$14,1),,),0)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25"/>
  <sheetViews>
    <sheetView tabSelected="1" topLeftCell="B1" workbookViewId="0">
      <selection activeCell="J25" sqref="J25"/>
    </sheetView>
  </sheetViews>
  <sheetFormatPr baseColWidth="10" defaultRowHeight="14.4" x14ac:dyDescent="0.3"/>
  <cols>
    <col min="12" max="12" width="14" customWidth="1"/>
  </cols>
  <sheetData>
    <row r="2" spans="2:15" x14ac:dyDescent="0.3">
      <c r="G2" t="s">
        <v>8</v>
      </c>
      <c r="H2" s="1">
        <f ca="1">TODAY()</f>
        <v>45481</v>
      </c>
    </row>
    <row r="4" spans="2:15" x14ac:dyDescent="0.3">
      <c r="I4" t="s">
        <v>5</v>
      </c>
      <c r="J4" t="s">
        <v>10</v>
      </c>
      <c r="K4" t="s">
        <v>6</v>
      </c>
      <c r="L4" t="s">
        <v>7</v>
      </c>
      <c r="M4" t="s">
        <v>20</v>
      </c>
      <c r="N4" t="s">
        <v>21</v>
      </c>
      <c r="O4" t="s">
        <v>19</v>
      </c>
    </row>
    <row r="5" spans="2:15" x14ac:dyDescent="0.3">
      <c r="I5" t="s">
        <v>0</v>
      </c>
      <c r="J5" t="s">
        <v>11</v>
      </c>
      <c r="K5" s="1">
        <v>38061</v>
      </c>
      <c r="L5" s="2">
        <f ca="1">DATEDIF(Tableau1[[#This Row],[Date]],lelo,"y")</f>
        <v>20</v>
      </c>
      <c r="M5">
        <v>1</v>
      </c>
      <c r="N5">
        <v>1500</v>
      </c>
      <c r="O5" cm="1">
        <f t="array" aca="1" ref="O5" ca="1">IFERROR(Tableau1[[#This Row],[salaire]]*OFFSET($B$14,Tableau1[[#This Row],[categorie]],MATCH(Tableau1[[#This Row],[AGE ACTUEL]],C$14:E$14,1),,),0)</f>
        <v>150</v>
      </c>
    </row>
    <row r="6" spans="2:15" x14ac:dyDescent="0.3">
      <c r="I6" t="s">
        <v>4</v>
      </c>
      <c r="J6" t="s">
        <v>12</v>
      </c>
      <c r="K6" s="1">
        <v>36375</v>
      </c>
      <c r="L6" s="2">
        <f ca="1">DATEDIF(Tableau1[[#This Row],[Date]],lelo,"y")</f>
        <v>24</v>
      </c>
      <c r="M6">
        <v>3</v>
      </c>
      <c r="N6">
        <v>2200</v>
      </c>
      <c r="O6" cm="1">
        <f t="array" aca="1" ref="O6" ca="1">IFERROR(Tableau1[[#This Row],[salaire]]*OFFSET($B$14,Tableau1[[#This Row],[categorie]],MATCH(Tableau1[[#This Row],[AGE ACTUEL]],C$14:E$14,1),,),0)</f>
        <v>660</v>
      </c>
    </row>
    <row r="7" spans="2:15" x14ac:dyDescent="0.3">
      <c r="I7" t="s">
        <v>2</v>
      </c>
      <c r="J7" t="s">
        <v>13</v>
      </c>
      <c r="K7" s="1">
        <v>37994</v>
      </c>
      <c r="L7" s="2">
        <f ca="1">DATEDIF(Tableau1[[#This Row],[Date]],lelo,"y")</f>
        <v>20</v>
      </c>
      <c r="M7">
        <v>3</v>
      </c>
      <c r="N7">
        <v>1500</v>
      </c>
      <c r="O7" cm="1">
        <f t="array" aca="1" ref="O7" ca="1">IFERROR(Tableau1[[#This Row],[salaire]]*OFFSET($B$14,Tableau1[[#This Row],[categorie]],MATCH(Tableau1[[#This Row],[AGE ACTUEL]],C$14:E$14,1),,),0)</f>
        <v>450</v>
      </c>
    </row>
    <row r="8" spans="2:15" x14ac:dyDescent="0.3">
      <c r="I8" t="s">
        <v>3</v>
      </c>
      <c r="J8" t="s">
        <v>14</v>
      </c>
      <c r="K8" s="1">
        <v>40109</v>
      </c>
      <c r="L8" s="2">
        <f ca="1">DATEDIF(Tableau1[[#This Row],[Date]],lelo,"y")</f>
        <v>14</v>
      </c>
      <c r="M8">
        <v>4</v>
      </c>
      <c r="N8">
        <v>3250</v>
      </c>
      <c r="O8" cm="1">
        <f t="array" aca="1" ref="O8" ca="1">IFERROR(Tableau1[[#This Row],[salaire]]*OFFSET($B$14,Tableau1[[#This Row],[categorie]],MATCH(Tableau1[[#This Row],[AGE ACTUEL]],C$14:E$14,1),,),0)</f>
        <v>0</v>
      </c>
    </row>
    <row r="9" spans="2:15" x14ac:dyDescent="0.3">
      <c r="I9" t="s">
        <v>1</v>
      </c>
      <c r="J9" t="s">
        <v>15</v>
      </c>
      <c r="K9" s="1">
        <v>32159</v>
      </c>
      <c r="L9" s="2">
        <f ca="1">DATEDIF(Tableau1[[#This Row],[Date]],lelo,"y")</f>
        <v>36</v>
      </c>
      <c r="M9">
        <v>1</v>
      </c>
      <c r="N9">
        <v>1500</v>
      </c>
      <c r="O9" cm="1">
        <f t="array" aca="1" ref="O9" ca="1">IFERROR(Tableau1[[#This Row],[salaire]]*OFFSET($B$14,Tableau1[[#This Row],[categorie]],MATCH(Tableau1[[#This Row],[AGE ACTUEL]],C$14:E$14,1),,),0)</f>
        <v>225</v>
      </c>
    </row>
    <row r="10" spans="2:15" x14ac:dyDescent="0.3">
      <c r="I10" t="s">
        <v>9</v>
      </c>
      <c r="J10" t="s">
        <v>16</v>
      </c>
      <c r="K10" s="1">
        <v>37934</v>
      </c>
      <c r="L10" s="2">
        <f ca="1">DATEDIF(Tableau1[[#This Row],[Date]],lelo,"y")</f>
        <v>20</v>
      </c>
      <c r="M10">
        <v>1</v>
      </c>
      <c r="N10">
        <v>1800</v>
      </c>
      <c r="O10" cm="1">
        <f t="array" aca="1" ref="O10" ca="1">IFERROR(Tableau1[[#This Row],[salaire]]*OFFSET($B$14,Tableau1[[#This Row],[categorie]],MATCH(Tableau1[[#This Row],[AGE ACTUEL]],C$14:E$14,1),,),0)</f>
        <v>180</v>
      </c>
    </row>
    <row r="11" spans="2:15" x14ac:dyDescent="0.3">
      <c r="I11" t="s">
        <v>17</v>
      </c>
      <c r="J11" t="s">
        <v>18</v>
      </c>
      <c r="K11" s="1">
        <v>38883</v>
      </c>
      <c r="L11" s="2">
        <f ca="1">DATEDIF(Tableau1[[#This Row],[Date]],lelo,"y")</f>
        <v>18</v>
      </c>
      <c r="M11">
        <v>1</v>
      </c>
      <c r="N11">
        <v>2200</v>
      </c>
      <c r="O11" cm="1">
        <f t="array" aca="1" ref="O11" ca="1">IFERROR(Tableau1[[#This Row],[salaire]]*OFFSET($B$14,Tableau1[[#This Row],[categorie]],MATCH(Tableau1[[#This Row],[AGE ACTUEL]],C$14:E$14,1),,),0)</f>
        <v>220</v>
      </c>
    </row>
    <row r="12" spans="2:15" x14ac:dyDescent="0.3">
      <c r="C12" t="s">
        <v>23</v>
      </c>
      <c r="K12" s="1"/>
      <c r="L12" s="1"/>
    </row>
    <row r="13" spans="2:15" x14ac:dyDescent="0.3">
      <c r="K13" s="1"/>
      <c r="L13" s="1"/>
    </row>
    <row r="14" spans="2:15" x14ac:dyDescent="0.3">
      <c r="B14" s="3" t="s">
        <v>22</v>
      </c>
      <c r="C14" s="3">
        <v>18</v>
      </c>
      <c r="D14" s="3">
        <v>36</v>
      </c>
      <c r="E14" s="3">
        <v>45</v>
      </c>
      <c r="K14" s="1"/>
      <c r="L14" s="1"/>
    </row>
    <row r="15" spans="2:15" x14ac:dyDescent="0.3">
      <c r="B15" s="3">
        <v>1</v>
      </c>
      <c r="C15" s="4">
        <v>0.1</v>
      </c>
      <c r="D15" s="4">
        <v>0.15</v>
      </c>
      <c r="E15" s="3"/>
      <c r="K15" s="1"/>
      <c r="L15" s="1"/>
    </row>
    <row r="16" spans="2:15" x14ac:dyDescent="0.3">
      <c r="B16" s="3">
        <v>2</v>
      </c>
      <c r="C16" s="4">
        <v>0.2</v>
      </c>
      <c r="D16" s="4">
        <v>0.25</v>
      </c>
      <c r="E16" s="3"/>
      <c r="K16" s="1"/>
      <c r="L16" s="1"/>
    </row>
    <row r="17" spans="2:12" x14ac:dyDescent="0.3">
      <c r="B17" s="3">
        <v>3</v>
      </c>
      <c r="C17" s="4">
        <v>0.3</v>
      </c>
      <c r="D17" s="4">
        <v>0.35</v>
      </c>
      <c r="E17" s="3"/>
      <c r="K17" s="1"/>
      <c r="L17" s="1"/>
    </row>
    <row r="18" spans="2:12" x14ac:dyDescent="0.3">
      <c r="B18" s="3">
        <v>4</v>
      </c>
      <c r="C18" s="4">
        <v>0.4</v>
      </c>
      <c r="D18" s="4">
        <v>0.45</v>
      </c>
      <c r="E18" s="3"/>
      <c r="K18" s="1"/>
      <c r="L18" s="1"/>
    </row>
    <row r="19" spans="2:12" x14ac:dyDescent="0.3">
      <c r="K19" s="1"/>
      <c r="L19" s="1"/>
    </row>
    <row r="20" spans="2:12" x14ac:dyDescent="0.3">
      <c r="K20" s="1"/>
      <c r="L20" s="1"/>
    </row>
    <row r="21" spans="2:12" x14ac:dyDescent="0.3">
      <c r="K21" s="1"/>
      <c r="L21" s="1"/>
    </row>
    <row r="22" spans="2:12" x14ac:dyDescent="0.3">
      <c r="K22" s="1"/>
      <c r="L22" s="1"/>
    </row>
    <row r="23" spans="2:12" x14ac:dyDescent="0.3">
      <c r="K23" s="1"/>
      <c r="L23" s="1"/>
    </row>
    <row r="24" spans="2:12" x14ac:dyDescent="0.3">
      <c r="K24" s="1"/>
      <c r="L24" s="1"/>
    </row>
    <row r="25" spans="2:12" x14ac:dyDescent="0.3">
      <c r="K25" s="1"/>
      <c r="L25" s="1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Feuil3</vt:lpstr>
      <vt:lpstr>lelo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koch gilles</cp:lastModifiedBy>
  <dcterms:created xsi:type="dcterms:W3CDTF">2024-06-20T08:43:20Z</dcterms:created>
  <dcterms:modified xsi:type="dcterms:W3CDTF">2024-07-08T18:51:19Z</dcterms:modified>
</cp:coreProperties>
</file>