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2C2E0A9D-755A-4316-832E-9A4EEDCF81DF}" xr6:coauthVersionLast="47" xr6:coauthVersionMax="47" xr10:uidLastSave="{00000000-0000-0000-0000-000000000000}"/>
  <bookViews>
    <workbookView xWindow="-108" yWindow="-108" windowWidth="23256" windowHeight="12576" xr2:uid="{EC31AEE2-F522-44C1-B46A-41275C99203B}"/>
  </bookViews>
  <sheets>
    <sheet name="PLANNING" sheetId="2" r:id="rId1"/>
    <sheet name="ZONAGE" sheetId="1" r:id="rId2"/>
  </sheets>
  <definedNames>
    <definedName name="code">OFFSET(villes,,-1,)</definedName>
    <definedName name="dept">ZONAGE!$P$1</definedName>
    <definedName name="lettres">OFFSET(listevilles,,1,)</definedName>
    <definedName name="listevilles">OFFSET(ZONAGE!$P$2,,,COUNTIF(ZONAGE!$P:$P,"&gt;&lt;"))</definedName>
    <definedName name="tablo">ZONAGE!$A$1:$I$132</definedName>
    <definedName name="villes">OFFSET(ZONAGE!$O$2,,,COUNT(ZONAGE!$N:$N))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2" i="2" l="1" a="1"/>
  <c r="G22" i="2" s="1"/>
  <c r="C22" i="2" a="1"/>
  <c r="C22" i="2" s="1"/>
  <c r="G15" i="2" a="1"/>
  <c r="G15" i="2" s="1"/>
  <c r="C15" i="2" a="1"/>
  <c r="C15" i="2" s="1"/>
  <c r="G8" i="2" a="1"/>
  <c r="G8" i="2" s="1"/>
  <c r="C8" i="2" a="1"/>
  <c r="C8" i="2" s="1"/>
  <c r="P2" i="1" a="1"/>
  <c r="P2" i="1" s="1"/>
  <c r="Q2" i="1" s="1" a="1"/>
  <c r="Q2" i="1" s="1"/>
  <c r="O354" i="1" a="1"/>
  <c r="O354" i="1" s="1"/>
  <c r="O357" i="1" a="1"/>
  <c r="O357" i="1" s="1"/>
  <c r="O359" i="1"/>
  <c r="O362" i="1" a="1"/>
  <c r="O362" i="1" s="1"/>
  <c r="O365" i="1" a="1"/>
  <c r="O365" i="1" s="1"/>
  <c r="O370" i="1" a="1"/>
  <c r="O370" i="1" s="1"/>
  <c r="O373" i="1" a="1"/>
  <c r="O373" i="1" s="1"/>
  <c r="O378" i="1" a="1"/>
  <c r="O378" i="1" s="1"/>
  <c r="O381" i="1" a="1"/>
  <c r="O381" i="1" s="1"/>
  <c r="O383" i="1"/>
  <c r="O386" i="1" a="1"/>
  <c r="O386" i="1" s="1"/>
  <c r="O389" i="1" a="1"/>
  <c r="O389" i="1" s="1"/>
  <c r="O391" i="1"/>
  <c r="O394" i="1" a="1"/>
  <c r="O394" i="1" s="1"/>
  <c r="O397" i="1" a="1"/>
  <c r="O397" i="1" s="1"/>
  <c r="O346" i="1" a="1"/>
  <c r="O346" i="1" s="1"/>
  <c r="O350" i="1" a="1"/>
  <c r="O350" i="1" s="1"/>
  <c r="N339" i="1"/>
  <c r="N340" i="1"/>
  <c r="N341" i="1"/>
  <c r="N342" i="1"/>
  <c r="N343" i="1"/>
  <c r="N344" i="1"/>
  <c r="O344" i="1" s="1" a="1"/>
  <c r="O344" i="1" s="1"/>
  <c r="N345" i="1"/>
  <c r="O345" i="1" s="1" a="1"/>
  <c r="O345" i="1" s="1"/>
  <c r="N346" i="1"/>
  <c r="N347" i="1"/>
  <c r="O347" i="1" s="1" a="1"/>
  <c r="O347" i="1" s="1"/>
  <c r="N348" i="1"/>
  <c r="O348" i="1" s="1" a="1"/>
  <c r="O348" i="1" s="1"/>
  <c r="N349" i="1"/>
  <c r="O349" i="1" s="1" a="1"/>
  <c r="O349" i="1" s="1"/>
  <c r="N350" i="1"/>
  <c r="N351" i="1"/>
  <c r="O351" i="1" s="1" a="1"/>
  <c r="O351" i="1" s="1"/>
  <c r="N352" i="1"/>
  <c r="O352" i="1" s="1" a="1"/>
  <c r="O352" i="1" s="1"/>
  <c r="N353" i="1"/>
  <c r="O353" i="1" s="1" a="1"/>
  <c r="O353" i="1" s="1"/>
  <c r="N354" i="1"/>
  <c r="N355" i="1"/>
  <c r="O355" i="1" s="1" a="1"/>
  <c r="O355" i="1" s="1"/>
  <c r="N356" i="1"/>
  <c r="O356" i="1" s="1" a="1"/>
  <c r="O356" i="1" s="1"/>
  <c r="N357" i="1"/>
  <c r="N358" i="1"/>
  <c r="O358" i="1" s="1" a="1"/>
  <c r="O358" i="1" s="1"/>
  <c r="N359" i="1"/>
  <c r="O359" i="1" s="1" a="1"/>
  <c r="N360" i="1"/>
  <c r="O360" i="1" s="1" a="1"/>
  <c r="O360" i="1" s="1"/>
  <c r="N361" i="1"/>
  <c r="O361" i="1" s="1" a="1"/>
  <c r="O361" i="1" s="1"/>
  <c r="N362" i="1"/>
  <c r="N363" i="1"/>
  <c r="O363" i="1" s="1" a="1"/>
  <c r="O363" i="1" s="1"/>
  <c r="N364" i="1"/>
  <c r="O364" i="1" s="1" a="1"/>
  <c r="O364" i="1" s="1"/>
  <c r="N365" i="1"/>
  <c r="N366" i="1"/>
  <c r="O366" i="1" s="1" a="1"/>
  <c r="O366" i="1" s="1"/>
  <c r="N367" i="1"/>
  <c r="O367" i="1" s="1" a="1"/>
  <c r="O367" i="1" s="1"/>
  <c r="N368" i="1"/>
  <c r="O368" i="1" s="1" a="1"/>
  <c r="O368" i="1" s="1"/>
  <c r="N369" i="1"/>
  <c r="O369" i="1" s="1" a="1"/>
  <c r="O369" i="1" s="1"/>
  <c r="N370" i="1"/>
  <c r="N371" i="1"/>
  <c r="O371" i="1" s="1" a="1"/>
  <c r="O371" i="1" s="1"/>
  <c r="N372" i="1"/>
  <c r="O372" i="1" s="1" a="1"/>
  <c r="O372" i="1" s="1"/>
  <c r="N373" i="1"/>
  <c r="N374" i="1"/>
  <c r="O374" i="1" s="1" a="1"/>
  <c r="O374" i="1" s="1"/>
  <c r="N375" i="1"/>
  <c r="O375" i="1" s="1" a="1"/>
  <c r="O375" i="1" s="1"/>
  <c r="N376" i="1"/>
  <c r="O376" i="1" s="1" a="1"/>
  <c r="O376" i="1" s="1"/>
  <c r="N377" i="1"/>
  <c r="O377" i="1" s="1" a="1"/>
  <c r="O377" i="1" s="1"/>
  <c r="N378" i="1"/>
  <c r="N379" i="1"/>
  <c r="O379" i="1" s="1" a="1"/>
  <c r="O379" i="1" s="1"/>
  <c r="N380" i="1"/>
  <c r="O380" i="1" s="1" a="1"/>
  <c r="O380" i="1" s="1"/>
  <c r="N381" i="1"/>
  <c r="N382" i="1"/>
  <c r="O382" i="1" s="1" a="1"/>
  <c r="O382" i="1" s="1"/>
  <c r="N383" i="1"/>
  <c r="O383" i="1" s="1" a="1"/>
  <c r="N384" i="1"/>
  <c r="O384" i="1" s="1" a="1"/>
  <c r="O384" i="1" s="1"/>
  <c r="N385" i="1"/>
  <c r="O385" i="1" s="1" a="1"/>
  <c r="O385" i="1" s="1"/>
  <c r="N386" i="1"/>
  <c r="N387" i="1"/>
  <c r="O387" i="1" s="1" a="1"/>
  <c r="O387" i="1" s="1"/>
  <c r="N388" i="1"/>
  <c r="O388" i="1" s="1" a="1"/>
  <c r="O388" i="1" s="1"/>
  <c r="N389" i="1"/>
  <c r="N390" i="1"/>
  <c r="O390" i="1" s="1" a="1"/>
  <c r="O390" i="1" s="1"/>
  <c r="N391" i="1"/>
  <c r="O391" i="1" s="1" a="1"/>
  <c r="N392" i="1"/>
  <c r="O392" i="1" s="1" a="1"/>
  <c r="O392" i="1" s="1"/>
  <c r="N393" i="1"/>
  <c r="O393" i="1" s="1" a="1"/>
  <c r="O393" i="1" s="1"/>
  <c r="N394" i="1"/>
  <c r="N395" i="1"/>
  <c r="O395" i="1" s="1" a="1"/>
  <c r="O395" i="1" s="1"/>
  <c r="N396" i="1"/>
  <c r="O396" i="1" s="1" a="1"/>
  <c r="O396" i="1" s="1"/>
  <c r="N397" i="1"/>
  <c r="N398" i="1"/>
  <c r="O398" i="1" s="1" a="1"/>
  <c r="O398" i="1" s="1"/>
  <c r="N399" i="1"/>
  <c r="O399" i="1" s="1" a="1"/>
  <c r="O399" i="1" s="1"/>
  <c r="N338" i="1"/>
  <c r="O2" i="1" a="1"/>
  <c r="O2" i="1" s="1"/>
  <c r="N2" i="1"/>
  <c r="N327" i="1"/>
  <c r="N328" i="1"/>
  <c r="N329" i="1"/>
  <c r="N330" i="1"/>
  <c r="N331" i="1"/>
  <c r="N332" i="1"/>
  <c r="N333" i="1"/>
  <c r="N334" i="1"/>
  <c r="N335" i="1"/>
  <c r="N336" i="1"/>
  <c r="N337" i="1"/>
  <c r="N263" i="1"/>
  <c r="N264" i="1"/>
  <c r="N265" i="1"/>
  <c r="N266" i="1"/>
  <c r="O266" i="1" s="1" a="1"/>
  <c r="O266" i="1" s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O282" i="1" s="1" a="1"/>
  <c r="O282" i="1" s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O298" i="1" s="1" a="1"/>
  <c r="O298" i="1" s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O314" i="1" s="1" a="1"/>
  <c r="O314" i="1" s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O205" i="1" s="1" a="1"/>
  <c r="O205" i="1" s="1"/>
  <c r="N206" i="1"/>
  <c r="N207" i="1"/>
  <c r="N208" i="1"/>
  <c r="N209" i="1"/>
  <c r="O209" i="1" s="1" a="1"/>
  <c r="O209" i="1" s="1"/>
  <c r="N210" i="1"/>
  <c r="N211" i="1"/>
  <c r="N212" i="1"/>
  <c r="N213" i="1"/>
  <c r="N214" i="1"/>
  <c r="O214" i="1" s="1" a="1"/>
  <c r="O214" i="1" s="1"/>
  <c r="N215" i="1"/>
  <c r="N216" i="1"/>
  <c r="N217" i="1"/>
  <c r="N218" i="1"/>
  <c r="O218" i="1" s="1" a="1"/>
  <c r="O218" i="1" s="1"/>
  <c r="N219" i="1"/>
  <c r="N220" i="1"/>
  <c r="N221" i="1"/>
  <c r="O221" i="1" s="1" a="1"/>
  <c r="O221" i="1" s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O234" i="1" s="1" a="1"/>
  <c r="O234" i="1" s="1"/>
  <c r="N235" i="1"/>
  <c r="N236" i="1"/>
  <c r="N237" i="1"/>
  <c r="O237" i="1" s="1" a="1"/>
  <c r="O237" i="1" s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O250" i="1" s="1" a="1"/>
  <c r="O250" i="1" s="1"/>
  <c r="N251" i="1"/>
  <c r="N252" i="1"/>
  <c r="N253" i="1"/>
  <c r="O253" i="1" s="1" a="1"/>
  <c r="O253" i="1" s="1"/>
  <c r="N254" i="1"/>
  <c r="N255" i="1"/>
  <c r="N256" i="1"/>
  <c r="N257" i="1"/>
  <c r="N258" i="1"/>
  <c r="N259" i="1"/>
  <c r="N260" i="1"/>
  <c r="N261" i="1"/>
  <c r="N262" i="1"/>
  <c r="N159" i="1"/>
  <c r="N160" i="1"/>
  <c r="N161" i="1"/>
  <c r="N162" i="1"/>
  <c r="N163" i="1"/>
  <c r="N164" i="1"/>
  <c r="N165" i="1"/>
  <c r="O165" i="1" s="1" a="1"/>
  <c r="O165" i="1" s="1"/>
  <c r="N166" i="1"/>
  <c r="N167" i="1"/>
  <c r="N168" i="1"/>
  <c r="N169" i="1"/>
  <c r="N170" i="1"/>
  <c r="O170" i="1" s="1" a="1"/>
  <c r="O170" i="1" s="1"/>
  <c r="N171" i="1"/>
  <c r="N172" i="1"/>
  <c r="N173" i="1"/>
  <c r="N174" i="1"/>
  <c r="N175" i="1"/>
  <c r="N176" i="1"/>
  <c r="N177" i="1"/>
  <c r="N178" i="1"/>
  <c r="N179" i="1"/>
  <c r="N180" i="1"/>
  <c r="N181" i="1"/>
  <c r="N182" i="1"/>
  <c r="O182" i="1" s="1" a="1"/>
  <c r="O182" i="1" s="1"/>
  <c r="N183" i="1"/>
  <c r="N184" i="1"/>
  <c r="N185" i="1"/>
  <c r="N186" i="1"/>
  <c r="O186" i="1" s="1" a="1"/>
  <c r="O186" i="1" s="1"/>
  <c r="N187" i="1"/>
  <c r="N188" i="1"/>
  <c r="N189" i="1"/>
  <c r="N190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46" i="1"/>
  <c r="N47" i="1"/>
  <c r="N48" i="1"/>
  <c r="N49" i="1"/>
  <c r="N50" i="1"/>
  <c r="O50" i="1" s="1" a="1"/>
  <c r="O50" i="1" s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O78" i="1" s="1" a="1"/>
  <c r="O78" i="1" s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O92" i="1" s="1" a="1"/>
  <c r="O92" i="1" s="1"/>
  <c r="N93" i="1"/>
  <c r="N94" i="1"/>
  <c r="N95" i="1"/>
  <c r="N96" i="1"/>
  <c r="N97" i="1"/>
  <c r="N98" i="1"/>
  <c r="N99" i="1"/>
  <c r="O99" i="1" s="1" a="1"/>
  <c r="O99" i="1" s="1"/>
  <c r="N100" i="1"/>
  <c r="N101" i="1"/>
  <c r="N102" i="1"/>
  <c r="N103" i="1"/>
  <c r="O103" i="1" s="1" a="1"/>
  <c r="O103" i="1" s="1"/>
  <c r="N104" i="1"/>
  <c r="N105" i="1"/>
  <c r="N106" i="1"/>
  <c r="O106" i="1" s="1" a="1"/>
  <c r="O106" i="1" s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O121" i="1" s="1" a="1"/>
  <c r="O121" i="1" s="1"/>
  <c r="N122" i="1"/>
  <c r="N123" i="1"/>
  <c r="N124" i="1"/>
  <c r="N125" i="1"/>
  <c r="N126" i="1"/>
  <c r="N127" i="1"/>
  <c r="O127" i="1" s="1" a="1"/>
  <c r="O127" i="1" s="1"/>
  <c r="N128" i="1"/>
  <c r="N129" i="1"/>
  <c r="N130" i="1"/>
  <c r="N131" i="1"/>
  <c r="N132" i="1"/>
  <c r="N3" i="1"/>
  <c r="O64" i="1" s="1" a="1"/>
  <c r="O64" i="1" s="1"/>
  <c r="N4" i="1"/>
  <c r="O4" i="1" s="1" a="1"/>
  <c r="O4" i="1" s="1"/>
  <c r="N5" i="1"/>
  <c r="O5" i="1" s="1" a="1"/>
  <c r="O5" i="1" s="1"/>
  <c r="N6" i="1"/>
  <c r="N7" i="1"/>
  <c r="N8" i="1"/>
  <c r="O8" i="1" s="1" a="1"/>
  <c r="O8" i="1" s="1"/>
  <c r="N9" i="1"/>
  <c r="O9" i="1" s="1" a="1"/>
  <c r="O9" i="1" s="1"/>
  <c r="N10" i="1"/>
  <c r="N11" i="1"/>
  <c r="N12" i="1"/>
  <c r="N13" i="1"/>
  <c r="O13" i="1" s="1" a="1"/>
  <c r="O13" i="1" s="1"/>
  <c r="N14" i="1"/>
  <c r="N15" i="1"/>
  <c r="N16" i="1"/>
  <c r="N17" i="1"/>
  <c r="O17" i="1" s="1" a="1"/>
  <c r="O17" i="1" s="1"/>
  <c r="N18" i="1"/>
  <c r="N19" i="1"/>
  <c r="N20" i="1"/>
  <c r="N21" i="1"/>
  <c r="O21" i="1" s="1" a="1"/>
  <c r="O21" i="1" s="1"/>
  <c r="N22" i="1"/>
  <c r="O22" i="1" s="1" a="1"/>
  <c r="O22" i="1" s="1"/>
  <c r="N23" i="1"/>
  <c r="N24" i="1"/>
  <c r="N25" i="1"/>
  <c r="O25" i="1" s="1" a="1"/>
  <c r="O25" i="1" s="1"/>
  <c r="N26" i="1"/>
  <c r="N27" i="1"/>
  <c r="N28" i="1"/>
  <c r="N29" i="1"/>
  <c r="O29" i="1" s="1" a="1"/>
  <c r="O29" i="1" s="1"/>
  <c r="N30" i="1"/>
  <c r="N31" i="1"/>
  <c r="N32" i="1"/>
  <c r="N33" i="1"/>
  <c r="O33" i="1" s="1" a="1"/>
  <c r="O33" i="1" s="1"/>
  <c r="N34" i="1"/>
  <c r="N35" i="1"/>
  <c r="N36" i="1"/>
  <c r="O36" i="1" s="1" a="1"/>
  <c r="O36" i="1" s="1"/>
  <c r="N37" i="1"/>
  <c r="O37" i="1" s="1" a="1"/>
  <c r="O37" i="1" s="1"/>
  <c r="N38" i="1"/>
  <c r="N39" i="1"/>
  <c r="N40" i="1"/>
  <c r="N41" i="1"/>
  <c r="O41" i="1" s="1" a="1"/>
  <c r="O41" i="1" s="1"/>
  <c r="N42" i="1"/>
  <c r="N43" i="1"/>
  <c r="N44" i="1"/>
  <c r="N45" i="1"/>
  <c r="O45" i="1" s="1" a="1"/>
  <c r="O45" i="1" s="1"/>
  <c r="P3" i="1" l="1" a="1"/>
  <c r="P3" i="1" s="1"/>
  <c r="O123" i="1" a="1"/>
  <c r="O123" i="1" s="1"/>
  <c r="O111" i="1" a="1"/>
  <c r="O111" i="1" s="1"/>
  <c r="O91" i="1" a="1"/>
  <c r="O91" i="1" s="1"/>
  <c r="O75" i="1" a="1"/>
  <c r="O75" i="1" s="1"/>
  <c r="O59" i="1" a="1"/>
  <c r="O59" i="1" s="1"/>
  <c r="O40" i="1" a="1"/>
  <c r="O40" i="1" s="1"/>
  <c r="O28" i="1" a="1"/>
  <c r="O28" i="1" s="1"/>
  <c r="O122" i="1" a="1"/>
  <c r="O122" i="1" s="1"/>
  <c r="O110" i="1" a="1"/>
  <c r="O110" i="1" s="1"/>
  <c r="O98" i="1" a="1"/>
  <c r="O98" i="1" s="1"/>
  <c r="O90" i="1" a="1"/>
  <c r="O90" i="1" s="1"/>
  <c r="O70" i="1" a="1"/>
  <c r="O70" i="1" s="1"/>
  <c r="O58" i="1" a="1"/>
  <c r="O58" i="1" s="1"/>
  <c r="O46" i="1" a="1"/>
  <c r="O46" i="1" s="1"/>
  <c r="O155" i="1" a="1"/>
  <c r="O155" i="1" s="1"/>
  <c r="O151" i="1" a="1"/>
  <c r="O151" i="1" s="1"/>
  <c r="O147" i="1" a="1"/>
  <c r="O147" i="1" s="1"/>
  <c r="O143" i="1" a="1"/>
  <c r="O143" i="1" s="1"/>
  <c r="O139" i="1" a="1"/>
  <c r="O139" i="1" s="1"/>
  <c r="O135" i="1" a="1"/>
  <c r="O135" i="1" s="1"/>
  <c r="O189" i="1" a="1"/>
  <c r="O189" i="1" s="1"/>
  <c r="O185" i="1" a="1"/>
  <c r="O185" i="1" s="1"/>
  <c r="O181" i="1" a="1"/>
  <c r="O181" i="1" s="1"/>
  <c r="O177" i="1" a="1"/>
  <c r="O177" i="1" s="1"/>
  <c r="O173" i="1" a="1"/>
  <c r="O173" i="1" s="1"/>
  <c r="O169" i="1" a="1"/>
  <c r="O169" i="1" s="1"/>
  <c r="O161" i="1" a="1"/>
  <c r="O161" i="1" s="1"/>
  <c r="O261" i="1" a="1"/>
  <c r="O261" i="1" s="1"/>
  <c r="O257" i="1" a="1"/>
  <c r="O257" i="1" s="1"/>
  <c r="O249" i="1" a="1"/>
  <c r="O249" i="1" s="1"/>
  <c r="O245" i="1" a="1"/>
  <c r="O245" i="1" s="1"/>
  <c r="O241" i="1" a="1"/>
  <c r="O241" i="1" s="1"/>
  <c r="O233" i="1" a="1"/>
  <c r="O233" i="1" s="1"/>
  <c r="O229" i="1" a="1"/>
  <c r="O229" i="1" s="1"/>
  <c r="O225" i="1" a="1"/>
  <c r="O225" i="1" s="1"/>
  <c r="O217" i="1" a="1"/>
  <c r="O217" i="1" s="1"/>
  <c r="O213" i="1" a="1"/>
  <c r="O213" i="1" s="1"/>
  <c r="O201" i="1" a="1"/>
  <c r="O201" i="1" s="1"/>
  <c r="O197" i="1" a="1"/>
  <c r="O197" i="1" s="1"/>
  <c r="O193" i="1" a="1"/>
  <c r="O193" i="1" s="1"/>
  <c r="O325" i="1" a="1"/>
  <c r="O325" i="1" s="1"/>
  <c r="O321" i="1" a="1"/>
  <c r="O321" i="1" s="1"/>
  <c r="O313" i="1" a="1"/>
  <c r="O313" i="1" s="1"/>
  <c r="O309" i="1" a="1"/>
  <c r="O309" i="1" s="1"/>
  <c r="O305" i="1" a="1"/>
  <c r="O305" i="1" s="1"/>
  <c r="O297" i="1" a="1"/>
  <c r="O297" i="1" s="1"/>
  <c r="O293" i="1" a="1"/>
  <c r="O293" i="1" s="1"/>
  <c r="O289" i="1" a="1"/>
  <c r="O289" i="1" s="1"/>
  <c r="O281" i="1" a="1"/>
  <c r="O281" i="1" s="1"/>
  <c r="O277" i="1" a="1"/>
  <c r="O277" i="1" s="1"/>
  <c r="O273" i="1" a="1"/>
  <c r="O273" i="1" s="1"/>
  <c r="O265" i="1" a="1"/>
  <c r="O265" i="1" s="1"/>
  <c r="O336" i="1" a="1"/>
  <c r="O336" i="1" s="1"/>
  <c r="O328" i="1" a="1"/>
  <c r="O328" i="1" s="1"/>
  <c r="O327" i="1" a="1"/>
  <c r="O327" i="1" s="1"/>
  <c r="O301" i="1" a="1"/>
  <c r="O301" i="1" s="1"/>
  <c r="O275" i="1" a="1"/>
  <c r="O275" i="1" s="1"/>
  <c r="O263" i="1" a="1"/>
  <c r="O263" i="1" s="1"/>
  <c r="O191" i="1" a="1"/>
  <c r="O191" i="1" s="1"/>
  <c r="O175" i="1" a="1"/>
  <c r="O175" i="1" s="1"/>
  <c r="O153" i="1" a="1"/>
  <c r="O153" i="1" s="1"/>
  <c r="O341" i="1" a="1"/>
  <c r="O341" i="1" s="1"/>
  <c r="O131" i="1" a="1"/>
  <c r="O131" i="1" s="1"/>
  <c r="O115" i="1" a="1"/>
  <c r="O115" i="1" s="1"/>
  <c r="O95" i="1" a="1"/>
  <c r="O95" i="1" s="1"/>
  <c r="O79" i="1" a="1"/>
  <c r="O79" i="1" s="1"/>
  <c r="O63" i="1" a="1"/>
  <c r="O63" i="1" s="1"/>
  <c r="O44" i="1" a="1"/>
  <c r="O44" i="1" s="1"/>
  <c r="O24" i="1" a="1"/>
  <c r="O24" i="1" s="1"/>
  <c r="O16" i="1" a="1"/>
  <c r="O16" i="1" s="1"/>
  <c r="O126" i="1" a="1"/>
  <c r="O126" i="1" s="1"/>
  <c r="O114" i="1" a="1"/>
  <c r="O114" i="1" s="1"/>
  <c r="O102" i="1" a="1"/>
  <c r="O102" i="1" s="1"/>
  <c r="O86" i="1" a="1"/>
  <c r="O86" i="1" s="1"/>
  <c r="O74" i="1" a="1"/>
  <c r="O74" i="1" s="1"/>
  <c r="O62" i="1" a="1"/>
  <c r="O62" i="1" s="1"/>
  <c r="O43" i="1" a="1"/>
  <c r="O43" i="1" s="1"/>
  <c r="O35" i="1" a="1"/>
  <c r="O35" i="1" s="1"/>
  <c r="O31" i="1" a="1"/>
  <c r="O31" i="1" s="1"/>
  <c r="O27" i="1" a="1"/>
  <c r="O27" i="1" s="1"/>
  <c r="O23" i="1" a="1"/>
  <c r="O23" i="1" s="1"/>
  <c r="O19" i="1" a="1"/>
  <c r="O19" i="1" s="1"/>
  <c r="O15" i="1" a="1"/>
  <c r="O15" i="1" s="1"/>
  <c r="O11" i="1" a="1"/>
  <c r="O11" i="1" s="1"/>
  <c r="O7" i="1" a="1"/>
  <c r="O7" i="1" s="1"/>
  <c r="O3" i="1" a="1"/>
  <c r="O3" i="1" s="1"/>
  <c r="O342" i="1" a="1"/>
  <c r="O342" i="1" s="1"/>
  <c r="O199" i="1" a="1"/>
  <c r="O199" i="1" s="1"/>
  <c r="O204" i="1" a="1"/>
  <c r="O204" i="1" s="1"/>
  <c r="O212" i="1" a="1"/>
  <c r="O212" i="1" s="1"/>
  <c r="O220" i="1" a="1"/>
  <c r="O220" i="1" s="1"/>
  <c r="O224" i="1" a="1"/>
  <c r="O224" i="1" s="1"/>
  <c r="O236" i="1" a="1"/>
  <c r="O236" i="1" s="1"/>
  <c r="O240" i="1" a="1"/>
  <c r="O240" i="1" s="1"/>
  <c r="O252" i="1" a="1"/>
  <c r="O252" i="1" s="1"/>
  <c r="O256" i="1" a="1"/>
  <c r="O256" i="1" s="1"/>
  <c r="O268" i="1" a="1"/>
  <c r="O268" i="1" s="1"/>
  <c r="O272" i="1" a="1"/>
  <c r="O272" i="1" s="1"/>
  <c r="O284" i="1" a="1"/>
  <c r="O284" i="1" s="1"/>
  <c r="O288" i="1" a="1"/>
  <c r="O288" i="1" s="1"/>
  <c r="O300" i="1" a="1"/>
  <c r="O300" i="1" s="1"/>
  <c r="O304" i="1" a="1"/>
  <c r="O304" i="1" s="1"/>
  <c r="O316" i="1" a="1"/>
  <c r="O316" i="1" s="1"/>
  <c r="O320" i="1" a="1"/>
  <c r="O320" i="1" s="1"/>
  <c r="O334" i="1" a="1"/>
  <c r="O334" i="1" s="1"/>
  <c r="O129" i="1" a="1"/>
  <c r="O129" i="1" s="1"/>
  <c r="O125" i="1" a="1"/>
  <c r="O125" i="1" s="1"/>
  <c r="O117" i="1" a="1"/>
  <c r="O117" i="1" s="1"/>
  <c r="O113" i="1" a="1"/>
  <c r="O113" i="1" s="1"/>
  <c r="O109" i="1" a="1"/>
  <c r="O109" i="1" s="1"/>
  <c r="O105" i="1" a="1"/>
  <c r="O105" i="1" s="1"/>
  <c r="O101" i="1" a="1"/>
  <c r="O101" i="1" s="1"/>
  <c r="O93" i="1" a="1"/>
  <c r="O93" i="1" s="1"/>
  <c r="O89" i="1" a="1"/>
  <c r="O89" i="1" s="1"/>
  <c r="O81" i="1" a="1"/>
  <c r="O81" i="1" s="1"/>
  <c r="O61" i="1" a="1"/>
  <c r="O61" i="1" s="1"/>
  <c r="O57" i="1" a="1"/>
  <c r="O57" i="1" s="1"/>
  <c r="O150" i="1" a="1"/>
  <c r="O150" i="1" s="1"/>
  <c r="O134" i="1" a="1"/>
  <c r="O134" i="1" s="1"/>
  <c r="O188" i="1" a="1"/>
  <c r="O188" i="1" s="1"/>
  <c r="O184" i="1" a="1"/>
  <c r="O184" i="1" s="1"/>
  <c r="O176" i="1" a="1"/>
  <c r="O176" i="1" s="1"/>
  <c r="O172" i="1" a="1"/>
  <c r="O172" i="1" s="1"/>
  <c r="O160" i="1" a="1"/>
  <c r="O160" i="1" s="1"/>
  <c r="O260" i="1" a="1"/>
  <c r="O260" i="1" s="1"/>
  <c r="O248" i="1" a="1"/>
  <c r="O248" i="1" s="1"/>
  <c r="O244" i="1" a="1"/>
  <c r="O244" i="1" s="1"/>
  <c r="O232" i="1" a="1"/>
  <c r="O232" i="1" s="1"/>
  <c r="O228" i="1" a="1"/>
  <c r="O228" i="1" s="1"/>
  <c r="O216" i="1" a="1"/>
  <c r="O216" i="1" s="1"/>
  <c r="O208" i="1" a="1"/>
  <c r="O208" i="1" s="1"/>
  <c r="O192" i="1" a="1"/>
  <c r="O192" i="1" s="1"/>
  <c r="O324" i="1" a="1"/>
  <c r="O324" i="1" s="1"/>
  <c r="O312" i="1" a="1"/>
  <c r="O312" i="1" s="1"/>
  <c r="O308" i="1" a="1"/>
  <c r="O308" i="1" s="1"/>
  <c r="O296" i="1" a="1"/>
  <c r="O296" i="1" s="1"/>
  <c r="O292" i="1" a="1"/>
  <c r="O292" i="1" s="1"/>
  <c r="O280" i="1" a="1"/>
  <c r="O280" i="1" s="1"/>
  <c r="O276" i="1" a="1"/>
  <c r="O276" i="1" s="1"/>
  <c r="O264" i="1" a="1"/>
  <c r="O264" i="1" s="1"/>
  <c r="O331" i="1" a="1"/>
  <c r="O331" i="1" s="1"/>
  <c r="O335" i="1" a="1"/>
  <c r="O335" i="1" s="1"/>
  <c r="O323" i="1" a="1"/>
  <c r="O323" i="1" s="1"/>
  <c r="O311" i="1" a="1"/>
  <c r="O311" i="1" s="1"/>
  <c r="O285" i="1" a="1"/>
  <c r="O285" i="1" s="1"/>
  <c r="O259" i="1" a="1"/>
  <c r="O259" i="1" s="1"/>
  <c r="O247" i="1" a="1"/>
  <c r="O247" i="1" s="1"/>
  <c r="O146" i="1" a="1"/>
  <c r="O146" i="1" s="1"/>
  <c r="O119" i="1" a="1"/>
  <c r="O119" i="1" s="1"/>
  <c r="O107" i="1" a="1"/>
  <c r="O107" i="1" s="1"/>
  <c r="O87" i="1" a="1"/>
  <c r="O87" i="1" s="1"/>
  <c r="O71" i="1" a="1"/>
  <c r="O71" i="1" s="1"/>
  <c r="O55" i="1" a="1"/>
  <c r="O55" i="1" s="1"/>
  <c r="O32" i="1" a="1"/>
  <c r="O32" i="1" s="1"/>
  <c r="O20" i="1" a="1"/>
  <c r="O20" i="1" s="1"/>
  <c r="O12" i="1" a="1"/>
  <c r="O12" i="1" s="1"/>
  <c r="O130" i="1" a="1"/>
  <c r="O130" i="1" s="1"/>
  <c r="O118" i="1" a="1"/>
  <c r="O118" i="1" s="1"/>
  <c r="O94" i="1" a="1"/>
  <c r="O94" i="1" s="1"/>
  <c r="O82" i="1" a="1"/>
  <c r="O82" i="1" s="1"/>
  <c r="O66" i="1" a="1"/>
  <c r="O66" i="1" s="1"/>
  <c r="O54" i="1" a="1"/>
  <c r="O54" i="1" s="1"/>
  <c r="O39" i="1" a="1"/>
  <c r="O39" i="1" s="1"/>
  <c r="O42" i="1" a="1"/>
  <c r="O42" i="1" s="1"/>
  <c r="O38" i="1" a="1"/>
  <c r="O38" i="1" s="1"/>
  <c r="O34" i="1" a="1"/>
  <c r="O34" i="1" s="1"/>
  <c r="O30" i="1" a="1"/>
  <c r="O30" i="1" s="1"/>
  <c r="O26" i="1" a="1"/>
  <c r="O26" i="1" s="1"/>
  <c r="O18" i="1" a="1"/>
  <c r="O18" i="1" s="1"/>
  <c r="O14" i="1" a="1"/>
  <c r="O14" i="1" s="1"/>
  <c r="O10" i="1" a="1"/>
  <c r="O10" i="1" s="1"/>
  <c r="O6" i="1" a="1"/>
  <c r="O6" i="1" s="1"/>
  <c r="O132" i="1" a="1"/>
  <c r="O132" i="1" s="1"/>
  <c r="O128" i="1" a="1"/>
  <c r="O128" i="1" s="1"/>
  <c r="O124" i="1" a="1"/>
  <c r="O124" i="1" s="1"/>
  <c r="O120" i="1" a="1"/>
  <c r="O120" i="1" s="1"/>
  <c r="O116" i="1" a="1"/>
  <c r="O116" i="1" s="1"/>
  <c r="O112" i="1" a="1"/>
  <c r="O112" i="1" s="1"/>
  <c r="O108" i="1" a="1"/>
  <c r="O108" i="1" s="1"/>
  <c r="O104" i="1" a="1"/>
  <c r="O104" i="1" s="1"/>
  <c r="O100" i="1" a="1"/>
  <c r="O100" i="1" s="1"/>
  <c r="O96" i="1" a="1"/>
  <c r="O96" i="1" s="1"/>
  <c r="O88" i="1" a="1"/>
  <c r="O88" i="1" s="1"/>
  <c r="O68" i="1" a="1"/>
  <c r="O68" i="1" s="1"/>
  <c r="O149" i="1" a="1"/>
  <c r="O149" i="1" s="1"/>
  <c r="O137" i="1" a="1"/>
  <c r="O137" i="1" s="1"/>
  <c r="O187" i="1" a="1"/>
  <c r="O187" i="1" s="1"/>
  <c r="O183" i="1" a="1"/>
  <c r="O183" i="1" s="1"/>
  <c r="O179" i="1" a="1"/>
  <c r="O179" i="1" s="1"/>
  <c r="O163" i="1" a="1"/>
  <c r="O163" i="1" s="1"/>
  <c r="O255" i="1" a="1"/>
  <c r="O255" i="1" s="1"/>
  <c r="O251" i="1" a="1"/>
  <c r="O251" i="1" s="1"/>
  <c r="O239" i="1" a="1"/>
  <c r="O239" i="1" s="1"/>
  <c r="O235" i="1" a="1"/>
  <c r="O235" i="1" s="1"/>
  <c r="O223" i="1" a="1"/>
  <c r="O223" i="1" s="1"/>
  <c r="O219" i="1" a="1"/>
  <c r="O219" i="1" s="1"/>
  <c r="O215" i="1" a="1"/>
  <c r="O215" i="1" s="1"/>
  <c r="O211" i="1" a="1"/>
  <c r="O211" i="1" s="1"/>
  <c r="O319" i="1" a="1"/>
  <c r="O319" i="1" s="1"/>
  <c r="O315" i="1" a="1"/>
  <c r="O315" i="1" s="1"/>
  <c r="O303" i="1" a="1"/>
  <c r="O303" i="1" s="1"/>
  <c r="O299" i="1" a="1"/>
  <c r="O299" i="1" s="1"/>
  <c r="O287" i="1" a="1"/>
  <c r="O287" i="1" s="1"/>
  <c r="O283" i="1" a="1"/>
  <c r="O283" i="1" s="1"/>
  <c r="O271" i="1" a="1"/>
  <c r="O271" i="1" s="1"/>
  <c r="O267" i="1" a="1"/>
  <c r="O267" i="1" s="1"/>
  <c r="O330" i="1" a="1"/>
  <c r="O330" i="1" s="1"/>
  <c r="O332" i="1" a="1"/>
  <c r="O332" i="1" s="1"/>
  <c r="O307" i="1" a="1"/>
  <c r="O307" i="1" s="1"/>
  <c r="O295" i="1" a="1"/>
  <c r="O295" i="1" s="1"/>
  <c r="O269" i="1" a="1"/>
  <c r="O269" i="1" s="1"/>
  <c r="O243" i="1" a="1"/>
  <c r="O243" i="1" s="1"/>
  <c r="O231" i="1" a="1"/>
  <c r="O231" i="1" s="1"/>
  <c r="O85" i="1" a="1"/>
  <c r="O85" i="1" s="1"/>
  <c r="O83" i="1" a="1"/>
  <c r="O83" i="1" s="1"/>
  <c r="O67" i="1" a="1"/>
  <c r="O67" i="1" s="1"/>
  <c r="O51" i="1" a="1"/>
  <c r="O51" i="1" s="1"/>
  <c r="O47" i="1" a="1"/>
  <c r="O47" i="1" s="1"/>
  <c r="O156" i="1" a="1"/>
  <c r="O156" i="1" s="1"/>
  <c r="O152" i="1" a="1"/>
  <c r="O152" i="1" s="1"/>
  <c r="O148" i="1" a="1"/>
  <c r="O148" i="1" s="1"/>
  <c r="O144" i="1" a="1"/>
  <c r="O144" i="1" s="1"/>
  <c r="O140" i="1" a="1"/>
  <c r="O140" i="1" s="1"/>
  <c r="O136" i="1" a="1"/>
  <c r="O136" i="1" s="1"/>
  <c r="O190" i="1" a="1"/>
  <c r="O190" i="1" s="1"/>
  <c r="O178" i="1" a="1"/>
  <c r="O178" i="1" s="1"/>
  <c r="O174" i="1" a="1"/>
  <c r="O174" i="1" s="1"/>
  <c r="O166" i="1" a="1"/>
  <c r="O166" i="1" s="1"/>
  <c r="O162" i="1" a="1"/>
  <c r="O162" i="1" s="1"/>
  <c r="O262" i="1" a="1"/>
  <c r="O262" i="1" s="1"/>
  <c r="O258" i="1" a="1"/>
  <c r="O258" i="1" s="1"/>
  <c r="O254" i="1" a="1"/>
  <c r="O254" i="1" s="1"/>
  <c r="O246" i="1" a="1"/>
  <c r="O246" i="1" s="1"/>
  <c r="O242" i="1" a="1"/>
  <c r="O242" i="1" s="1"/>
  <c r="O238" i="1" a="1"/>
  <c r="O238" i="1" s="1"/>
  <c r="O230" i="1" a="1"/>
  <c r="O230" i="1" s="1"/>
  <c r="O226" i="1" a="1"/>
  <c r="O226" i="1" s="1"/>
  <c r="O222" i="1" a="1"/>
  <c r="O222" i="1" s="1"/>
  <c r="O210" i="1" a="1"/>
  <c r="O210" i="1" s="1"/>
  <c r="O206" i="1" a="1"/>
  <c r="O206" i="1" s="1"/>
  <c r="O202" i="1" a="1"/>
  <c r="O202" i="1" s="1"/>
  <c r="O198" i="1" a="1"/>
  <c r="O198" i="1" s="1"/>
  <c r="O194" i="1" a="1"/>
  <c r="O194" i="1" s="1"/>
  <c r="O326" i="1" a="1"/>
  <c r="O326" i="1" s="1"/>
  <c r="O322" i="1" a="1"/>
  <c r="O322" i="1" s="1"/>
  <c r="O318" i="1" a="1"/>
  <c r="O318" i="1" s="1"/>
  <c r="O310" i="1" a="1"/>
  <c r="O310" i="1" s="1"/>
  <c r="O306" i="1" a="1"/>
  <c r="O306" i="1" s="1"/>
  <c r="O302" i="1" a="1"/>
  <c r="O302" i="1" s="1"/>
  <c r="O294" i="1" a="1"/>
  <c r="O294" i="1" s="1"/>
  <c r="O290" i="1" a="1"/>
  <c r="O290" i="1" s="1"/>
  <c r="O286" i="1" a="1"/>
  <c r="O286" i="1" s="1"/>
  <c r="O278" i="1" a="1"/>
  <c r="O278" i="1" s="1"/>
  <c r="O274" i="1" a="1"/>
  <c r="O274" i="1" s="1"/>
  <c r="O270" i="1" a="1"/>
  <c r="O270" i="1" s="1"/>
  <c r="O337" i="1" a="1"/>
  <c r="O337" i="1" s="1"/>
  <c r="O333" i="1" a="1"/>
  <c r="O333" i="1" s="1"/>
  <c r="O329" i="1" a="1"/>
  <c r="O329" i="1" s="1"/>
  <c r="O317" i="1" a="1"/>
  <c r="O317" i="1" s="1"/>
  <c r="O291" i="1" a="1"/>
  <c r="O291" i="1" s="1"/>
  <c r="O279" i="1" a="1"/>
  <c r="O279" i="1" s="1"/>
  <c r="O227" i="1" a="1"/>
  <c r="O227" i="1" s="1"/>
  <c r="O195" i="1" a="1"/>
  <c r="O195" i="1" s="1"/>
  <c r="O159" i="1" a="1"/>
  <c r="O159" i="1" s="1"/>
  <c r="O133" i="1" a="1"/>
  <c r="O133" i="1" s="1"/>
  <c r="O338" i="1" a="1"/>
  <c r="O338" i="1" s="1"/>
  <c r="O340" i="1" a="1"/>
  <c r="O340" i="1" s="1"/>
  <c r="O97" i="1" a="1"/>
  <c r="O97" i="1" s="1"/>
  <c r="O77" i="1" a="1"/>
  <c r="O77" i="1" s="1"/>
  <c r="O73" i="1" a="1"/>
  <c r="O73" i="1" s="1"/>
  <c r="O69" i="1" a="1"/>
  <c r="O69" i="1" s="1"/>
  <c r="O65" i="1" a="1"/>
  <c r="O65" i="1" s="1"/>
  <c r="O53" i="1" a="1"/>
  <c r="O53" i="1" s="1"/>
  <c r="O49" i="1" a="1"/>
  <c r="O49" i="1" s="1"/>
  <c r="O158" i="1" a="1"/>
  <c r="O158" i="1" s="1"/>
  <c r="O154" i="1" a="1"/>
  <c r="O154" i="1" s="1"/>
  <c r="O142" i="1" a="1"/>
  <c r="O142" i="1" s="1"/>
  <c r="O138" i="1" a="1"/>
  <c r="O138" i="1" s="1"/>
  <c r="O180" i="1" a="1"/>
  <c r="O180" i="1" s="1"/>
  <c r="O168" i="1" a="1"/>
  <c r="O168" i="1" s="1"/>
  <c r="O164" i="1" a="1"/>
  <c r="O164" i="1" s="1"/>
  <c r="O200" i="1" a="1"/>
  <c r="O200" i="1" s="1"/>
  <c r="O196" i="1" a="1"/>
  <c r="O196" i="1" s="1"/>
  <c r="O343" i="1" a="1"/>
  <c r="O343" i="1" s="1"/>
  <c r="O339" i="1" a="1"/>
  <c r="O339" i="1" s="1"/>
  <c r="O84" i="1" a="1"/>
  <c r="O84" i="1" s="1"/>
  <c r="O80" i="1" a="1"/>
  <c r="O80" i="1" s="1"/>
  <c r="O76" i="1" a="1"/>
  <c r="O76" i="1" s="1"/>
  <c r="O72" i="1" a="1"/>
  <c r="O72" i="1" s="1"/>
  <c r="O60" i="1" a="1"/>
  <c r="O60" i="1" s="1"/>
  <c r="O56" i="1" a="1"/>
  <c r="O56" i="1" s="1"/>
  <c r="O52" i="1" a="1"/>
  <c r="O52" i="1" s="1"/>
  <c r="O48" i="1" a="1"/>
  <c r="O48" i="1" s="1"/>
  <c r="O157" i="1" a="1"/>
  <c r="O157" i="1" s="1"/>
  <c r="O145" i="1" a="1"/>
  <c r="O145" i="1" s="1"/>
  <c r="O141" i="1" a="1"/>
  <c r="O141" i="1" s="1"/>
  <c r="O171" i="1" a="1"/>
  <c r="O171" i="1" s="1"/>
  <c r="O167" i="1" a="1"/>
  <c r="O167" i="1" s="1"/>
  <c r="O207" i="1" a="1"/>
  <c r="O207" i="1" s="1"/>
  <c r="O203" i="1" a="1"/>
  <c r="O203" i="1" s="1"/>
  <c r="P4" i="1" l="1" a="1"/>
  <c r="P4" i="1" s="1"/>
  <c r="Q4" i="1" s="1" a="1"/>
  <c r="Q4" i="1" s="1"/>
  <c r="Q3" i="1" a="1"/>
  <c r="Q3" i="1" s="1"/>
  <c r="P5" i="1" l="1" a="1"/>
  <c r="P5" i="1" s="1"/>
  <c r="P6" i="1" l="1" a="1"/>
  <c r="P6" i="1" s="1"/>
  <c r="Q6" i="1" s="1" a="1"/>
  <c r="Q6" i="1" s="1"/>
  <c r="Q5" i="1" a="1"/>
  <c r="Q5" i="1" s="1"/>
  <c r="P7" i="1" l="1" a="1"/>
  <c r="P7" i="1" s="1"/>
  <c r="Q7" i="1" s="1" a="1"/>
  <c r="Q7" i="1" s="1"/>
  <c r="P8" i="1" l="1" a="1"/>
  <c r="P8" i="1" s="1"/>
  <c r="Q8" i="1" s="1" a="1"/>
  <c r="Q8" i="1" s="1"/>
  <c r="P9" i="1" l="1" a="1"/>
  <c r="P9" i="1" s="1"/>
  <c r="Q9" i="1" s="1" a="1"/>
  <c r="Q9" i="1" s="1"/>
  <c r="P10" i="1" l="1" a="1"/>
  <c r="P10" i="1" s="1"/>
  <c r="P11" i="1" l="1" a="1"/>
  <c r="P11" i="1" s="1"/>
  <c r="Q10" i="1" a="1"/>
  <c r="Q10" i="1" s="1"/>
  <c r="P12" i="1" l="1" a="1"/>
  <c r="P12" i="1" s="1"/>
  <c r="Q11" i="1" a="1"/>
  <c r="Q11" i="1" s="1"/>
  <c r="P13" i="1" l="1" a="1"/>
  <c r="P13" i="1" s="1"/>
  <c r="Q12" i="1" a="1"/>
  <c r="Q12" i="1" s="1"/>
  <c r="P14" i="1" l="1" a="1"/>
  <c r="P14" i="1" s="1"/>
  <c r="Q13" i="1" a="1"/>
  <c r="Q13" i="1" s="1"/>
  <c r="P15" i="1" l="1" a="1"/>
  <c r="P15" i="1" s="1"/>
  <c r="Q14" i="1" a="1"/>
  <c r="Q14" i="1" s="1"/>
  <c r="P16" i="1" l="1" a="1"/>
  <c r="P16" i="1" s="1"/>
  <c r="Q15" i="1" a="1"/>
  <c r="Q15" i="1" s="1"/>
  <c r="P17" i="1" l="1" a="1"/>
  <c r="P17" i="1" s="1"/>
  <c r="Q16" i="1" a="1"/>
  <c r="Q16" i="1" s="1"/>
  <c r="P18" i="1" l="1" a="1"/>
  <c r="P18" i="1" s="1"/>
  <c r="Q17" i="1" a="1"/>
  <c r="Q17" i="1" s="1"/>
  <c r="P19" i="1" l="1" a="1"/>
  <c r="P19" i="1" s="1"/>
  <c r="Q18" i="1" a="1"/>
  <c r="Q18" i="1" s="1"/>
  <c r="P20" i="1" l="1" a="1"/>
  <c r="P20" i="1" s="1"/>
  <c r="Q19" i="1" a="1"/>
  <c r="Q19" i="1" s="1"/>
  <c r="P21" i="1" l="1" a="1"/>
  <c r="P21" i="1" s="1"/>
  <c r="Q20" i="1" a="1"/>
  <c r="Q20" i="1" s="1"/>
  <c r="P22" i="1" l="1" a="1"/>
  <c r="P22" i="1" s="1"/>
  <c r="Q21" i="1" a="1"/>
  <c r="Q21" i="1" s="1"/>
  <c r="P23" i="1" l="1" a="1"/>
  <c r="P23" i="1" s="1"/>
  <c r="Q22" i="1" a="1"/>
  <c r="Q22" i="1" s="1"/>
  <c r="P24" i="1" l="1" a="1"/>
  <c r="P24" i="1" s="1"/>
  <c r="Q23" i="1" a="1"/>
  <c r="Q23" i="1" s="1"/>
  <c r="P25" i="1" l="1" a="1"/>
  <c r="P25" i="1" s="1"/>
  <c r="Q24" i="1" a="1"/>
  <c r="Q24" i="1" s="1"/>
  <c r="P26" i="1" l="1" a="1"/>
  <c r="P26" i="1" s="1"/>
  <c r="Q25" i="1" a="1"/>
  <c r="Q25" i="1" s="1"/>
  <c r="P27" i="1" l="1" a="1"/>
  <c r="P27" i="1" s="1"/>
  <c r="Q26" i="1" a="1"/>
  <c r="Q26" i="1" s="1"/>
  <c r="P28" i="1" l="1" a="1"/>
  <c r="P28" i="1" s="1"/>
  <c r="Q27" i="1" a="1"/>
  <c r="Q27" i="1" s="1"/>
  <c r="P29" i="1" l="1" a="1"/>
  <c r="P29" i="1" s="1"/>
  <c r="Q28" i="1" a="1"/>
  <c r="Q28" i="1" s="1"/>
  <c r="P30" i="1" l="1" a="1"/>
  <c r="P30" i="1" s="1"/>
  <c r="Q29" i="1" a="1"/>
  <c r="Q29" i="1" s="1"/>
  <c r="P31" i="1" l="1" a="1"/>
  <c r="P31" i="1" s="1"/>
  <c r="Q30" i="1" a="1"/>
  <c r="Q30" i="1" s="1"/>
  <c r="P32" i="1" l="1" a="1"/>
  <c r="P32" i="1" s="1"/>
  <c r="Q31" i="1" a="1"/>
  <c r="Q31" i="1" s="1"/>
  <c r="P33" i="1" l="1" a="1"/>
  <c r="P33" i="1" s="1"/>
  <c r="Q32" i="1" a="1"/>
  <c r="Q32" i="1" s="1"/>
  <c r="P34" i="1" l="1" a="1"/>
  <c r="P34" i="1" s="1"/>
  <c r="Q33" i="1" a="1"/>
  <c r="Q33" i="1" s="1"/>
  <c r="P35" i="1" l="1" a="1"/>
  <c r="P35" i="1" s="1"/>
  <c r="Q34" i="1" a="1"/>
  <c r="Q34" i="1" s="1"/>
  <c r="P36" i="1" l="1" a="1"/>
  <c r="P36" i="1" s="1"/>
  <c r="Q35" i="1" a="1"/>
  <c r="Q35" i="1" s="1"/>
  <c r="P37" i="1" l="1" a="1"/>
  <c r="P37" i="1" s="1"/>
  <c r="Q36" i="1" a="1"/>
  <c r="Q36" i="1" s="1"/>
  <c r="P38" i="1" l="1" a="1"/>
  <c r="P38" i="1" s="1"/>
  <c r="Q37" i="1" a="1"/>
  <c r="Q37" i="1" s="1"/>
  <c r="P39" i="1" l="1" a="1"/>
  <c r="P39" i="1" s="1"/>
  <c r="Q38" i="1" a="1"/>
  <c r="Q38" i="1" s="1"/>
  <c r="P40" i="1" l="1" a="1"/>
  <c r="P40" i="1" s="1"/>
  <c r="Q39" i="1" a="1"/>
  <c r="Q39" i="1" s="1"/>
  <c r="P41" i="1" l="1" a="1"/>
  <c r="P41" i="1" s="1"/>
  <c r="Q40" i="1" a="1"/>
  <c r="Q40" i="1" s="1"/>
  <c r="P42" i="1" l="1" a="1"/>
  <c r="P42" i="1" s="1"/>
  <c r="Q41" i="1" a="1"/>
  <c r="Q41" i="1" s="1"/>
  <c r="P43" i="1" l="1" a="1"/>
  <c r="P43" i="1" s="1"/>
  <c r="Q42" i="1" a="1"/>
  <c r="Q42" i="1" s="1"/>
  <c r="P44" i="1" l="1" a="1"/>
  <c r="P44" i="1" s="1"/>
  <c r="Q43" i="1" a="1"/>
  <c r="Q43" i="1" s="1"/>
  <c r="P45" i="1" l="1" a="1"/>
  <c r="P45" i="1" s="1"/>
  <c r="Q44" i="1" a="1"/>
  <c r="Q44" i="1" s="1"/>
  <c r="P46" i="1" l="1" a="1"/>
  <c r="P46" i="1" s="1"/>
  <c r="Q45" i="1" a="1"/>
  <c r="Q45" i="1" s="1"/>
  <c r="P47" i="1" l="1" a="1"/>
  <c r="P47" i="1" s="1"/>
  <c r="Q46" i="1" a="1"/>
  <c r="Q46" i="1" s="1"/>
  <c r="P48" i="1" l="1" a="1"/>
  <c r="P48" i="1" s="1"/>
  <c r="Q47" i="1" a="1"/>
  <c r="Q47" i="1" s="1"/>
  <c r="P49" i="1" l="1" a="1"/>
  <c r="P49" i="1" s="1"/>
  <c r="Q48" i="1" a="1"/>
  <c r="Q48" i="1" s="1"/>
  <c r="P50" i="1" l="1" a="1"/>
  <c r="P50" i="1" s="1"/>
  <c r="Q49" i="1" a="1"/>
  <c r="Q49" i="1" s="1"/>
  <c r="P51" i="1" l="1" a="1"/>
  <c r="P51" i="1" s="1"/>
  <c r="Q50" i="1" a="1"/>
  <c r="Q50" i="1" s="1"/>
  <c r="P52" i="1" l="1" a="1"/>
  <c r="P52" i="1" s="1"/>
  <c r="Q51" i="1" a="1"/>
  <c r="Q51" i="1" s="1"/>
  <c r="P53" i="1" l="1" a="1"/>
  <c r="P53" i="1" s="1"/>
  <c r="Q52" i="1" a="1"/>
  <c r="Q52" i="1" s="1"/>
  <c r="P54" i="1" l="1" a="1"/>
  <c r="P54" i="1" s="1"/>
  <c r="Q53" i="1" a="1"/>
  <c r="Q53" i="1" s="1"/>
  <c r="P55" i="1" l="1" a="1"/>
  <c r="P55" i="1" s="1"/>
  <c r="Q54" i="1" a="1"/>
  <c r="Q54" i="1" s="1"/>
  <c r="P56" i="1" l="1" a="1"/>
  <c r="P56" i="1" s="1"/>
  <c r="Q55" i="1" a="1"/>
  <c r="Q55" i="1" s="1"/>
  <c r="P57" i="1" l="1" a="1"/>
  <c r="P57" i="1" s="1"/>
  <c r="Q56" i="1" a="1"/>
  <c r="Q56" i="1" s="1"/>
  <c r="P58" i="1" l="1" a="1"/>
  <c r="P58" i="1" s="1"/>
  <c r="Q57" i="1" a="1"/>
  <c r="Q57" i="1" s="1"/>
  <c r="P59" i="1" l="1" a="1"/>
  <c r="P59" i="1" s="1"/>
  <c r="Q58" i="1" a="1"/>
  <c r="Q58" i="1" s="1"/>
  <c r="P60" i="1" l="1" a="1"/>
  <c r="P60" i="1" s="1"/>
  <c r="Q59" i="1" a="1"/>
  <c r="Q59" i="1" s="1"/>
  <c r="P61" i="1" l="1" a="1"/>
  <c r="P61" i="1" s="1"/>
  <c r="Q60" i="1" a="1"/>
  <c r="Q60" i="1" s="1"/>
  <c r="P62" i="1" l="1" a="1"/>
  <c r="P62" i="1" s="1"/>
  <c r="Q61" i="1" a="1"/>
  <c r="Q61" i="1" s="1"/>
  <c r="P63" i="1" l="1" a="1"/>
  <c r="P63" i="1" s="1"/>
  <c r="Q62" i="1" a="1"/>
  <c r="Q62" i="1" s="1"/>
  <c r="P64" i="1" l="1" a="1"/>
  <c r="P64" i="1" s="1"/>
  <c r="Q63" i="1" a="1"/>
  <c r="Q63" i="1" s="1"/>
  <c r="P65" i="1" l="1" a="1"/>
  <c r="P65" i="1" s="1"/>
  <c r="Q64" i="1" a="1"/>
  <c r="Q64" i="1" s="1"/>
  <c r="P66" i="1" l="1" a="1"/>
  <c r="P66" i="1" s="1"/>
  <c r="Q65" i="1" a="1"/>
  <c r="Q65" i="1" s="1"/>
  <c r="P67" i="1" l="1" a="1"/>
  <c r="P67" i="1" s="1"/>
  <c r="Q66" i="1" a="1"/>
  <c r="Q66" i="1" s="1"/>
  <c r="P68" i="1" l="1" a="1"/>
  <c r="P68" i="1" s="1"/>
  <c r="Q67" i="1" a="1"/>
  <c r="Q67" i="1" s="1"/>
  <c r="P69" i="1" l="1" a="1"/>
  <c r="P69" i="1" s="1"/>
  <c r="Q68" i="1" a="1"/>
  <c r="Q68" i="1" s="1"/>
  <c r="P70" i="1" l="1" a="1"/>
  <c r="P70" i="1" s="1"/>
  <c r="Q69" i="1" a="1"/>
  <c r="Q69" i="1" s="1"/>
  <c r="P71" i="1" l="1" a="1"/>
  <c r="P71" i="1" s="1"/>
  <c r="Q70" i="1" a="1"/>
  <c r="Q70" i="1" s="1"/>
  <c r="P72" i="1" l="1" a="1"/>
  <c r="P72" i="1" s="1"/>
  <c r="Q71" i="1" a="1"/>
  <c r="Q71" i="1" s="1"/>
  <c r="P73" i="1" l="1" a="1"/>
  <c r="P73" i="1" s="1"/>
  <c r="Q72" i="1" a="1"/>
  <c r="Q72" i="1" s="1"/>
  <c r="P74" i="1" l="1" a="1"/>
  <c r="P74" i="1" s="1"/>
  <c r="Q73" i="1" a="1"/>
  <c r="Q73" i="1" s="1"/>
  <c r="P75" i="1" l="1" a="1"/>
  <c r="P75" i="1" s="1"/>
  <c r="Q74" i="1" a="1"/>
  <c r="Q74" i="1" s="1"/>
  <c r="P76" i="1" l="1" a="1"/>
  <c r="P76" i="1" s="1"/>
  <c r="Q75" i="1" a="1"/>
  <c r="Q75" i="1" s="1"/>
  <c r="P77" i="1" l="1" a="1"/>
  <c r="P77" i="1" s="1"/>
  <c r="Q76" i="1" a="1"/>
  <c r="Q76" i="1" s="1"/>
  <c r="P78" i="1" l="1" a="1"/>
  <c r="P78" i="1" s="1"/>
  <c r="Q77" i="1" a="1"/>
  <c r="Q77" i="1" s="1"/>
  <c r="P79" i="1" l="1" a="1"/>
  <c r="P79" i="1" s="1"/>
  <c r="Q78" i="1" a="1"/>
  <c r="Q78" i="1" s="1"/>
  <c r="P80" i="1" l="1" a="1"/>
  <c r="P80" i="1" s="1"/>
  <c r="Q79" i="1" a="1"/>
  <c r="Q79" i="1" s="1"/>
  <c r="P81" i="1" l="1" a="1"/>
  <c r="P81" i="1" s="1"/>
  <c r="Q80" i="1" a="1"/>
  <c r="Q80" i="1" s="1"/>
  <c r="P82" i="1" l="1" a="1"/>
  <c r="P82" i="1" s="1"/>
  <c r="Q81" i="1" a="1"/>
  <c r="Q81" i="1" s="1"/>
  <c r="P83" i="1" l="1" a="1"/>
  <c r="P83" i="1" s="1"/>
  <c r="Q82" i="1" a="1"/>
  <c r="Q82" i="1" s="1"/>
  <c r="P84" i="1" l="1" a="1"/>
  <c r="P84" i="1" s="1"/>
  <c r="Q83" i="1" a="1"/>
  <c r="Q83" i="1" s="1"/>
  <c r="P85" i="1" l="1" a="1"/>
  <c r="P85" i="1" s="1"/>
  <c r="Q84" i="1" a="1"/>
  <c r="Q84" i="1" s="1"/>
  <c r="P86" i="1" l="1" a="1"/>
  <c r="P86" i="1" s="1"/>
  <c r="Q85" i="1" a="1"/>
  <c r="Q85" i="1" s="1"/>
  <c r="P87" i="1" l="1" a="1"/>
  <c r="P87" i="1" s="1"/>
  <c r="Q86" i="1" a="1"/>
  <c r="Q86" i="1" s="1"/>
  <c r="P88" i="1" l="1" a="1"/>
  <c r="P88" i="1" s="1"/>
  <c r="Q87" i="1" a="1"/>
  <c r="Q87" i="1" s="1"/>
  <c r="P89" i="1" l="1" a="1"/>
  <c r="P89" i="1" s="1"/>
  <c r="Q88" i="1" a="1"/>
  <c r="Q88" i="1" s="1"/>
  <c r="P90" i="1" l="1" a="1"/>
  <c r="P90" i="1" s="1"/>
  <c r="Q89" i="1" a="1"/>
  <c r="Q89" i="1" s="1"/>
  <c r="P91" i="1" l="1" a="1"/>
  <c r="P91" i="1" s="1"/>
  <c r="Q90" i="1" a="1"/>
  <c r="Q90" i="1" s="1"/>
  <c r="P92" i="1" l="1" a="1"/>
  <c r="P92" i="1" s="1"/>
  <c r="Q91" i="1" a="1"/>
  <c r="Q91" i="1" s="1"/>
  <c r="P93" i="1" l="1" a="1"/>
  <c r="P93" i="1" s="1"/>
  <c r="Q92" i="1" a="1"/>
  <c r="Q92" i="1" s="1"/>
  <c r="P94" i="1" l="1" a="1"/>
  <c r="P94" i="1" s="1"/>
  <c r="Q93" i="1" a="1"/>
  <c r="Q93" i="1" s="1"/>
  <c r="P95" i="1" l="1" a="1"/>
  <c r="P95" i="1" s="1"/>
  <c r="Q94" i="1" a="1"/>
  <c r="Q94" i="1" s="1"/>
  <c r="P96" i="1" l="1" a="1"/>
  <c r="P96" i="1" s="1"/>
  <c r="Q95" i="1" a="1"/>
  <c r="Q95" i="1" s="1"/>
  <c r="P97" i="1" l="1" a="1"/>
  <c r="P97" i="1" s="1"/>
  <c r="Q96" i="1" a="1"/>
  <c r="Q96" i="1" s="1"/>
  <c r="P98" i="1" l="1" a="1"/>
  <c r="P98" i="1" s="1"/>
  <c r="Q97" i="1" a="1"/>
  <c r="Q97" i="1" s="1"/>
  <c r="P99" i="1" l="1" a="1"/>
  <c r="P99" i="1" s="1"/>
  <c r="Q98" i="1" a="1"/>
  <c r="Q98" i="1" s="1"/>
  <c r="P100" i="1" l="1" a="1"/>
  <c r="P100" i="1" s="1"/>
  <c r="Q99" i="1" a="1"/>
  <c r="Q99" i="1" s="1"/>
  <c r="P101" i="1" l="1" a="1"/>
  <c r="P101" i="1" s="1"/>
  <c r="Q100" i="1" a="1"/>
  <c r="Q100" i="1" s="1"/>
  <c r="P102" i="1" l="1" a="1"/>
  <c r="P102" i="1" s="1"/>
  <c r="Q101" i="1" a="1"/>
  <c r="Q101" i="1" s="1"/>
  <c r="P103" i="1" l="1" a="1"/>
  <c r="P103" i="1" s="1"/>
  <c r="Q102" i="1" a="1"/>
  <c r="Q102" i="1" s="1"/>
  <c r="P104" i="1" l="1" a="1"/>
  <c r="P104" i="1" s="1"/>
  <c r="Q103" i="1" a="1"/>
  <c r="Q103" i="1" s="1"/>
  <c r="P105" i="1" l="1" a="1"/>
  <c r="P105" i="1" s="1"/>
  <c r="Q104" i="1" a="1"/>
  <c r="Q104" i="1" s="1"/>
  <c r="P106" i="1" l="1" a="1"/>
  <c r="P106" i="1" s="1"/>
  <c r="Q105" i="1" a="1"/>
  <c r="Q105" i="1" s="1"/>
  <c r="P107" i="1" l="1" a="1"/>
  <c r="P107" i="1" s="1"/>
  <c r="Q106" i="1" a="1"/>
  <c r="Q106" i="1" s="1"/>
  <c r="P108" i="1" l="1" a="1"/>
  <c r="P108" i="1" s="1"/>
  <c r="Q107" i="1" a="1"/>
  <c r="Q107" i="1" s="1"/>
  <c r="P109" i="1" l="1" a="1"/>
  <c r="P109" i="1" s="1"/>
  <c r="Q108" i="1" a="1"/>
  <c r="Q108" i="1" s="1"/>
  <c r="P110" i="1" l="1" a="1"/>
  <c r="P110" i="1" s="1"/>
  <c r="Q109" i="1" a="1"/>
  <c r="Q109" i="1" s="1"/>
  <c r="P111" i="1" l="1" a="1"/>
  <c r="P111" i="1" s="1"/>
  <c r="Q110" i="1" a="1"/>
  <c r="Q110" i="1" s="1"/>
  <c r="P112" i="1" l="1" a="1"/>
  <c r="P112" i="1" s="1"/>
  <c r="Q111" i="1" a="1"/>
  <c r="Q111" i="1" s="1"/>
  <c r="P113" i="1" l="1" a="1"/>
  <c r="P113" i="1" s="1"/>
  <c r="Q112" i="1" a="1"/>
  <c r="Q112" i="1" s="1"/>
  <c r="P114" i="1" l="1" a="1"/>
  <c r="P114" i="1" s="1"/>
  <c r="Q113" i="1" a="1"/>
  <c r="Q113" i="1" s="1"/>
  <c r="P115" i="1" l="1" a="1"/>
  <c r="P115" i="1" s="1"/>
  <c r="Q114" i="1" a="1"/>
  <c r="Q114" i="1" s="1"/>
  <c r="P116" i="1" l="1" a="1"/>
  <c r="P116" i="1" s="1"/>
  <c r="Q115" i="1" a="1"/>
  <c r="Q115" i="1" s="1"/>
  <c r="P117" i="1" l="1" a="1"/>
  <c r="P117" i="1" s="1"/>
  <c r="Q116" i="1" a="1"/>
  <c r="Q116" i="1" s="1"/>
  <c r="P118" i="1" l="1" a="1"/>
  <c r="P118" i="1" s="1"/>
  <c r="Q117" i="1" a="1"/>
  <c r="Q117" i="1" s="1"/>
  <c r="P119" i="1" l="1" a="1"/>
  <c r="P119" i="1" s="1"/>
  <c r="Q118" i="1" a="1"/>
  <c r="Q118" i="1" s="1"/>
  <c r="P120" i="1" l="1" a="1"/>
  <c r="P120" i="1" s="1"/>
  <c r="Q119" i="1" a="1"/>
  <c r="Q119" i="1" s="1"/>
  <c r="P121" i="1" l="1" a="1"/>
  <c r="P121" i="1" s="1"/>
  <c r="Q120" i="1" a="1"/>
  <c r="Q120" i="1" s="1"/>
  <c r="P122" i="1" l="1" a="1"/>
  <c r="P122" i="1" s="1"/>
  <c r="Q121" i="1" a="1"/>
  <c r="Q121" i="1" s="1"/>
  <c r="P123" i="1" l="1" a="1"/>
  <c r="P123" i="1" s="1"/>
  <c r="Q122" i="1" a="1"/>
  <c r="Q122" i="1" s="1"/>
  <c r="P124" i="1" l="1" a="1"/>
  <c r="P124" i="1" s="1"/>
  <c r="Q123" i="1" a="1"/>
  <c r="Q123" i="1" s="1"/>
  <c r="P125" i="1" l="1" a="1"/>
  <c r="P125" i="1" s="1"/>
  <c r="Q124" i="1" a="1"/>
  <c r="Q124" i="1" s="1"/>
  <c r="P126" i="1" l="1" a="1"/>
  <c r="P126" i="1" s="1"/>
  <c r="Q125" i="1" a="1"/>
  <c r="Q125" i="1" s="1"/>
  <c r="P127" i="1" l="1" a="1"/>
  <c r="P127" i="1" s="1"/>
  <c r="Q126" i="1" a="1"/>
  <c r="Q126" i="1" s="1"/>
  <c r="P128" i="1" l="1" a="1"/>
  <c r="P128" i="1" s="1"/>
  <c r="Q127" i="1" a="1"/>
  <c r="Q127" i="1" s="1"/>
  <c r="P129" i="1" l="1" a="1"/>
  <c r="P129" i="1" s="1"/>
  <c r="Q128" i="1" a="1"/>
  <c r="Q128" i="1" s="1"/>
  <c r="P130" i="1" l="1" a="1"/>
  <c r="P130" i="1" s="1"/>
  <c r="Q129" i="1" a="1"/>
  <c r="Q129" i="1" s="1"/>
  <c r="P131" i="1" l="1" a="1"/>
  <c r="P131" i="1" s="1"/>
  <c r="Q130" i="1" a="1"/>
  <c r="Q130" i="1" s="1"/>
  <c r="P132" i="1" l="1" a="1"/>
  <c r="P132" i="1" s="1"/>
  <c r="Q131" i="1" a="1"/>
  <c r="Q131" i="1" s="1"/>
  <c r="P133" i="1" l="1" a="1"/>
  <c r="P133" i="1" s="1"/>
  <c r="Q132" i="1" a="1"/>
  <c r="Q132" i="1" s="1"/>
  <c r="P134" i="1" l="1" a="1"/>
  <c r="P134" i="1" s="1"/>
  <c r="Q133" i="1" a="1"/>
  <c r="Q133" i="1" s="1"/>
  <c r="P135" i="1" l="1" a="1"/>
  <c r="P135" i="1" s="1"/>
  <c r="Q134" i="1" a="1"/>
  <c r="Q134" i="1" s="1"/>
  <c r="P136" i="1" l="1" a="1"/>
  <c r="P136" i="1" s="1"/>
  <c r="Q135" i="1" a="1"/>
  <c r="Q135" i="1" s="1"/>
  <c r="P137" i="1" l="1" a="1"/>
  <c r="P137" i="1" s="1"/>
  <c r="Q136" i="1" a="1"/>
  <c r="Q136" i="1" s="1"/>
  <c r="P138" i="1" l="1" a="1"/>
  <c r="P138" i="1" s="1"/>
  <c r="Q137" i="1" a="1"/>
  <c r="Q137" i="1" s="1"/>
  <c r="P139" i="1" l="1" a="1"/>
  <c r="P139" i="1" s="1"/>
  <c r="Q138" i="1" a="1"/>
  <c r="Q138" i="1" s="1"/>
  <c r="P140" i="1" l="1" a="1"/>
  <c r="P140" i="1" s="1"/>
  <c r="Q139" i="1" a="1"/>
  <c r="Q139" i="1" s="1"/>
  <c r="P141" i="1" l="1" a="1"/>
  <c r="P141" i="1" s="1"/>
  <c r="Q140" i="1" a="1"/>
  <c r="Q140" i="1" s="1"/>
  <c r="P142" i="1" l="1" a="1"/>
  <c r="P142" i="1" s="1"/>
  <c r="Q141" i="1" a="1"/>
  <c r="Q141" i="1" s="1"/>
  <c r="P143" i="1" l="1" a="1"/>
  <c r="P143" i="1" s="1"/>
  <c r="Q142" i="1" a="1"/>
  <c r="Q142" i="1" s="1"/>
  <c r="P144" i="1" l="1" a="1"/>
  <c r="P144" i="1" s="1"/>
  <c r="Q143" i="1" a="1"/>
  <c r="Q143" i="1" s="1"/>
  <c r="P145" i="1" l="1" a="1"/>
  <c r="P145" i="1" s="1"/>
  <c r="Q144" i="1" a="1"/>
  <c r="Q144" i="1" s="1"/>
  <c r="P146" i="1" l="1" a="1"/>
  <c r="P146" i="1" s="1"/>
  <c r="Q145" i="1" a="1"/>
  <c r="Q145" i="1" s="1"/>
  <c r="P147" i="1" l="1" a="1"/>
  <c r="P147" i="1" s="1"/>
  <c r="Q146" i="1" a="1"/>
  <c r="Q146" i="1" s="1"/>
  <c r="P148" i="1" l="1" a="1"/>
  <c r="P148" i="1" s="1"/>
  <c r="Q147" i="1" a="1"/>
  <c r="Q147" i="1" s="1"/>
  <c r="P149" i="1" l="1" a="1"/>
  <c r="P149" i="1" s="1"/>
  <c r="Q148" i="1" a="1"/>
  <c r="Q148" i="1" s="1"/>
  <c r="P150" i="1" l="1" a="1"/>
  <c r="P150" i="1" s="1"/>
  <c r="Q149" i="1" a="1"/>
  <c r="Q149" i="1" s="1"/>
  <c r="P151" i="1" l="1" a="1"/>
  <c r="P151" i="1" s="1"/>
  <c r="Q150" i="1" a="1"/>
  <c r="Q150" i="1" s="1"/>
  <c r="P152" i="1" l="1" a="1"/>
  <c r="P152" i="1" s="1"/>
  <c r="Q151" i="1" a="1"/>
  <c r="Q151" i="1" s="1"/>
  <c r="P153" i="1" l="1" a="1"/>
  <c r="P153" i="1" s="1"/>
  <c r="Q152" i="1" a="1"/>
  <c r="Q152" i="1" s="1"/>
  <c r="P154" i="1" l="1" a="1"/>
  <c r="P154" i="1" s="1"/>
  <c r="Q153" i="1" a="1"/>
  <c r="Q153" i="1" s="1"/>
  <c r="P155" i="1" l="1" a="1"/>
  <c r="P155" i="1" s="1"/>
  <c r="Q154" i="1" a="1"/>
  <c r="Q154" i="1" s="1"/>
  <c r="P156" i="1" l="1" a="1"/>
  <c r="P156" i="1" s="1"/>
  <c r="Q155" i="1" a="1"/>
  <c r="Q155" i="1" s="1"/>
  <c r="P157" i="1" l="1" a="1"/>
  <c r="P157" i="1" s="1"/>
  <c r="Q156" i="1" a="1"/>
  <c r="Q156" i="1" s="1"/>
  <c r="P158" i="1" l="1" a="1"/>
  <c r="P158" i="1" s="1"/>
  <c r="Q157" i="1" a="1"/>
  <c r="Q157" i="1" s="1"/>
  <c r="P159" i="1" l="1" a="1"/>
  <c r="P159" i="1" s="1"/>
  <c r="Q158" i="1" a="1"/>
  <c r="Q158" i="1" s="1"/>
  <c r="P160" i="1" l="1" a="1"/>
  <c r="P160" i="1" s="1"/>
  <c r="Q159" i="1" a="1"/>
  <c r="Q159" i="1" s="1"/>
  <c r="P161" i="1" l="1" a="1"/>
  <c r="P161" i="1" s="1"/>
  <c r="Q160" i="1" a="1"/>
  <c r="Q160" i="1" s="1"/>
  <c r="P162" i="1" l="1" a="1"/>
  <c r="P162" i="1" s="1"/>
  <c r="Q161" i="1" a="1"/>
  <c r="Q161" i="1" s="1"/>
  <c r="P163" i="1" l="1" a="1"/>
  <c r="P163" i="1" s="1"/>
  <c r="Q162" i="1" a="1"/>
  <c r="Q162" i="1" s="1"/>
  <c r="P164" i="1" l="1" a="1"/>
  <c r="P164" i="1" s="1"/>
  <c r="Q163" i="1" a="1"/>
  <c r="Q163" i="1" s="1"/>
  <c r="P165" i="1" l="1" a="1"/>
  <c r="P165" i="1" s="1"/>
  <c r="Q164" i="1" a="1"/>
  <c r="Q164" i="1" s="1"/>
  <c r="P166" i="1" l="1" a="1"/>
  <c r="P166" i="1" s="1"/>
  <c r="Q165" i="1" a="1"/>
  <c r="Q165" i="1" s="1"/>
  <c r="P167" i="1" l="1" a="1"/>
  <c r="P167" i="1" s="1"/>
  <c r="Q166" i="1" a="1"/>
  <c r="Q166" i="1" s="1"/>
  <c r="P168" i="1" l="1" a="1"/>
  <c r="P168" i="1" s="1"/>
  <c r="Q167" i="1" a="1"/>
  <c r="Q167" i="1" s="1"/>
  <c r="P169" i="1" l="1" a="1"/>
  <c r="P169" i="1" s="1"/>
  <c r="Q168" i="1" a="1"/>
  <c r="Q168" i="1" s="1"/>
  <c r="P170" i="1" l="1" a="1"/>
  <c r="P170" i="1" s="1"/>
  <c r="Q169" i="1" a="1"/>
  <c r="Q169" i="1" s="1"/>
  <c r="P171" i="1" l="1" a="1"/>
  <c r="P171" i="1" s="1"/>
  <c r="Q170" i="1" a="1"/>
  <c r="Q170" i="1" s="1"/>
  <c r="P172" i="1" l="1" a="1"/>
  <c r="P172" i="1" s="1"/>
  <c r="Q171" i="1" a="1"/>
  <c r="Q171" i="1" s="1"/>
  <c r="P173" i="1" l="1" a="1"/>
  <c r="P173" i="1" s="1"/>
  <c r="Q172" i="1" a="1"/>
  <c r="Q172" i="1" s="1"/>
  <c r="P174" i="1" l="1" a="1"/>
  <c r="P174" i="1" s="1"/>
  <c r="Q173" i="1" a="1"/>
  <c r="Q173" i="1" s="1"/>
  <c r="P175" i="1" l="1" a="1"/>
  <c r="P175" i="1" s="1"/>
  <c r="Q174" i="1" a="1"/>
  <c r="Q174" i="1" s="1"/>
  <c r="P176" i="1" l="1" a="1"/>
  <c r="P176" i="1" s="1"/>
  <c r="Q175" i="1" a="1"/>
  <c r="Q175" i="1" s="1"/>
  <c r="P177" i="1" l="1" a="1"/>
  <c r="P177" i="1" s="1"/>
  <c r="Q176" i="1" a="1"/>
  <c r="Q176" i="1" s="1"/>
  <c r="P178" i="1" l="1" a="1"/>
  <c r="P178" i="1" s="1"/>
  <c r="Q177" i="1" a="1"/>
  <c r="Q177" i="1" s="1"/>
  <c r="P179" i="1" l="1" a="1"/>
  <c r="P179" i="1" s="1"/>
  <c r="Q178" i="1" a="1"/>
  <c r="Q178" i="1" s="1"/>
  <c r="P180" i="1" l="1" a="1"/>
  <c r="P180" i="1" s="1"/>
  <c r="Q179" i="1" a="1"/>
  <c r="Q179" i="1" s="1"/>
  <c r="P181" i="1" l="1" a="1"/>
  <c r="P181" i="1" s="1"/>
  <c r="Q180" i="1" a="1"/>
  <c r="Q180" i="1" s="1"/>
  <c r="P182" i="1" l="1" a="1"/>
  <c r="P182" i="1" s="1"/>
  <c r="Q181" i="1" a="1"/>
  <c r="Q181" i="1" s="1"/>
  <c r="P183" i="1" l="1" a="1"/>
  <c r="P183" i="1" s="1"/>
  <c r="Q182" i="1" a="1"/>
  <c r="Q182" i="1" s="1"/>
  <c r="P184" i="1" l="1" a="1"/>
  <c r="P184" i="1" s="1"/>
  <c r="Q183" i="1" a="1"/>
  <c r="Q183" i="1" s="1"/>
  <c r="P185" i="1" l="1" a="1"/>
  <c r="P185" i="1" s="1"/>
  <c r="Q184" i="1" a="1"/>
  <c r="Q184" i="1" s="1"/>
  <c r="P186" i="1" l="1" a="1"/>
  <c r="P186" i="1" s="1"/>
  <c r="Q185" i="1" a="1"/>
  <c r="Q185" i="1" s="1"/>
  <c r="P187" i="1" l="1" a="1"/>
  <c r="P187" i="1" s="1"/>
  <c r="Q186" i="1" a="1"/>
  <c r="Q186" i="1" s="1"/>
  <c r="P188" i="1" l="1" a="1"/>
  <c r="P188" i="1" s="1"/>
  <c r="Q187" i="1" a="1"/>
  <c r="Q187" i="1" s="1"/>
  <c r="P189" i="1" l="1" a="1"/>
  <c r="P189" i="1" s="1"/>
  <c r="Q188" i="1" a="1"/>
  <c r="Q188" i="1" s="1"/>
  <c r="P190" i="1" l="1" a="1"/>
  <c r="P190" i="1" s="1"/>
  <c r="Q189" i="1" a="1"/>
  <c r="Q189" i="1" s="1"/>
  <c r="P191" i="1" l="1" a="1"/>
  <c r="P191" i="1" s="1"/>
  <c r="Q190" i="1" a="1"/>
  <c r="Q190" i="1" s="1"/>
  <c r="P192" i="1" l="1" a="1"/>
  <c r="P192" i="1" s="1"/>
  <c r="Q191" i="1" a="1"/>
  <c r="Q191" i="1" s="1"/>
  <c r="P193" i="1" l="1" a="1"/>
  <c r="P193" i="1" s="1"/>
  <c r="Q192" i="1" a="1"/>
  <c r="Q192" i="1" s="1"/>
  <c r="P194" i="1" l="1" a="1"/>
  <c r="P194" i="1" s="1"/>
  <c r="Q193" i="1" a="1"/>
  <c r="Q193" i="1" s="1"/>
  <c r="P195" i="1" l="1" a="1"/>
  <c r="P195" i="1" s="1"/>
  <c r="Q194" i="1" a="1"/>
  <c r="Q194" i="1" s="1"/>
  <c r="P196" i="1" l="1" a="1"/>
  <c r="P196" i="1" s="1"/>
  <c r="Q195" i="1" a="1"/>
  <c r="Q195" i="1" s="1"/>
  <c r="P197" i="1" l="1" a="1"/>
  <c r="P197" i="1" s="1"/>
  <c r="Q196" i="1" a="1"/>
  <c r="Q196" i="1" s="1"/>
  <c r="P198" i="1" l="1" a="1"/>
  <c r="P198" i="1" s="1"/>
  <c r="Q197" i="1" a="1"/>
  <c r="Q197" i="1" s="1"/>
  <c r="P199" i="1" l="1" a="1"/>
  <c r="P199" i="1" s="1"/>
  <c r="Q198" i="1" a="1"/>
  <c r="Q198" i="1" s="1"/>
  <c r="P200" i="1" l="1" a="1"/>
  <c r="P200" i="1" s="1"/>
  <c r="Q199" i="1" a="1"/>
  <c r="Q199" i="1" s="1"/>
  <c r="P201" i="1" l="1" a="1"/>
  <c r="P201" i="1" s="1"/>
  <c r="Q200" i="1" a="1"/>
  <c r="Q200" i="1" s="1"/>
  <c r="P202" i="1" l="1" a="1"/>
  <c r="P202" i="1" s="1"/>
  <c r="Q201" i="1" a="1"/>
  <c r="Q201" i="1" s="1"/>
  <c r="P203" i="1" l="1" a="1"/>
  <c r="P203" i="1" s="1"/>
  <c r="Q202" i="1" a="1"/>
  <c r="Q202" i="1" s="1"/>
  <c r="P204" i="1" l="1" a="1"/>
  <c r="P204" i="1" s="1"/>
  <c r="Q203" i="1" a="1"/>
  <c r="Q203" i="1" s="1"/>
  <c r="P205" i="1" l="1" a="1"/>
  <c r="P205" i="1" s="1"/>
  <c r="Q204" i="1" a="1"/>
  <c r="Q204" i="1" s="1"/>
  <c r="P206" i="1" l="1" a="1"/>
  <c r="P206" i="1" s="1"/>
  <c r="Q205" i="1" a="1"/>
  <c r="Q205" i="1" s="1"/>
  <c r="P207" i="1" l="1" a="1"/>
  <c r="P207" i="1" s="1"/>
  <c r="Q206" i="1" a="1"/>
  <c r="Q206" i="1" s="1"/>
  <c r="P208" i="1" l="1" a="1"/>
  <c r="P208" i="1" s="1"/>
  <c r="Q207" i="1" a="1"/>
  <c r="Q207" i="1" s="1"/>
  <c r="P209" i="1" l="1" a="1"/>
  <c r="P209" i="1" s="1"/>
  <c r="Q208" i="1" a="1"/>
  <c r="Q208" i="1" s="1"/>
  <c r="P210" i="1" l="1" a="1"/>
  <c r="P210" i="1" s="1"/>
  <c r="Q209" i="1" a="1"/>
  <c r="Q209" i="1" s="1"/>
  <c r="P211" i="1" l="1" a="1"/>
  <c r="P211" i="1" s="1"/>
  <c r="Q210" i="1" a="1"/>
  <c r="Q210" i="1" s="1"/>
  <c r="P212" i="1" l="1" a="1"/>
  <c r="P212" i="1" s="1"/>
  <c r="Q211" i="1" a="1"/>
  <c r="Q211" i="1" s="1"/>
  <c r="P213" i="1" l="1" a="1"/>
  <c r="P213" i="1" s="1"/>
  <c r="Q212" i="1" a="1"/>
  <c r="Q212" i="1" s="1"/>
  <c r="P214" i="1" l="1" a="1"/>
  <c r="P214" i="1" s="1"/>
  <c r="Q213" i="1" a="1"/>
  <c r="Q213" i="1" s="1"/>
  <c r="P215" i="1" l="1" a="1"/>
  <c r="P215" i="1" s="1"/>
  <c r="Q214" i="1" a="1"/>
  <c r="Q214" i="1" s="1"/>
  <c r="P216" i="1" l="1" a="1"/>
  <c r="P216" i="1" s="1"/>
  <c r="Q215" i="1" a="1"/>
  <c r="Q215" i="1" s="1"/>
  <c r="P217" i="1" l="1" a="1"/>
  <c r="P217" i="1" s="1"/>
  <c r="Q216" i="1" a="1"/>
  <c r="Q216" i="1" s="1"/>
  <c r="P218" i="1" l="1" a="1"/>
  <c r="P218" i="1" s="1"/>
  <c r="Q217" i="1" a="1"/>
  <c r="Q217" i="1" s="1"/>
  <c r="P219" i="1" l="1" a="1"/>
  <c r="P219" i="1" s="1"/>
  <c r="Q218" i="1" a="1"/>
  <c r="Q218" i="1" s="1"/>
  <c r="P220" i="1" l="1" a="1"/>
  <c r="P220" i="1" s="1"/>
  <c r="Q219" i="1" a="1"/>
  <c r="Q219" i="1" s="1"/>
  <c r="P221" i="1" l="1" a="1"/>
  <c r="P221" i="1" s="1"/>
  <c r="Q220" i="1" a="1"/>
  <c r="Q220" i="1" s="1"/>
  <c r="P222" i="1" l="1" a="1"/>
  <c r="P222" i="1" s="1"/>
  <c r="Q221" i="1" a="1"/>
  <c r="Q221" i="1" s="1"/>
  <c r="P223" i="1" l="1" a="1"/>
  <c r="P223" i="1" s="1"/>
  <c r="Q222" i="1" a="1"/>
  <c r="Q222" i="1" s="1"/>
  <c r="P224" i="1" l="1" a="1"/>
  <c r="P224" i="1" s="1"/>
  <c r="Q223" i="1" a="1"/>
  <c r="Q223" i="1" s="1"/>
  <c r="P225" i="1" l="1" a="1"/>
  <c r="P225" i="1" s="1"/>
  <c r="Q224" i="1" a="1"/>
  <c r="Q224" i="1" s="1"/>
  <c r="P226" i="1" l="1" a="1"/>
  <c r="P226" i="1" s="1"/>
  <c r="Q225" i="1" a="1"/>
  <c r="Q225" i="1" s="1"/>
  <c r="P227" i="1" l="1" a="1"/>
  <c r="P227" i="1" s="1"/>
  <c r="Q226" i="1" a="1"/>
  <c r="Q226" i="1" s="1"/>
  <c r="P228" i="1" l="1" a="1"/>
  <c r="P228" i="1" s="1"/>
  <c r="Q227" i="1" a="1"/>
  <c r="Q227" i="1" s="1"/>
  <c r="P229" i="1" l="1" a="1"/>
  <c r="P229" i="1" s="1"/>
  <c r="Q228" i="1" a="1"/>
  <c r="Q228" i="1" s="1"/>
  <c r="P230" i="1" l="1" a="1"/>
  <c r="P230" i="1" s="1"/>
  <c r="Q229" i="1" a="1"/>
  <c r="Q229" i="1" s="1"/>
  <c r="P231" i="1" l="1" a="1"/>
  <c r="P231" i="1" s="1"/>
  <c r="Q230" i="1" a="1"/>
  <c r="Q230" i="1" s="1"/>
  <c r="P232" i="1" l="1" a="1"/>
  <c r="P232" i="1" s="1"/>
  <c r="Q231" i="1" a="1"/>
  <c r="Q231" i="1" s="1"/>
  <c r="P233" i="1" l="1" a="1"/>
  <c r="P233" i="1" s="1"/>
  <c r="Q232" i="1" a="1"/>
  <c r="Q232" i="1" s="1"/>
  <c r="P234" i="1" l="1" a="1"/>
  <c r="P234" i="1" s="1"/>
  <c r="Q233" i="1" a="1"/>
  <c r="Q233" i="1" s="1"/>
  <c r="P235" i="1" l="1" a="1"/>
  <c r="P235" i="1" s="1"/>
  <c r="Q234" i="1" a="1"/>
  <c r="Q234" i="1" s="1"/>
  <c r="P236" i="1" l="1" a="1"/>
  <c r="P236" i="1" s="1"/>
  <c r="Q235" i="1" a="1"/>
  <c r="Q235" i="1" s="1"/>
  <c r="P237" i="1" l="1" a="1"/>
  <c r="P237" i="1" s="1"/>
  <c r="Q236" i="1" a="1"/>
  <c r="Q236" i="1" s="1"/>
  <c r="P238" i="1" l="1" a="1"/>
  <c r="P238" i="1" s="1"/>
  <c r="Q237" i="1" a="1"/>
  <c r="Q237" i="1" s="1"/>
  <c r="P239" i="1" l="1" a="1"/>
  <c r="P239" i="1" s="1"/>
  <c r="Q238" i="1" a="1"/>
  <c r="Q238" i="1" s="1"/>
  <c r="P240" i="1" l="1" a="1"/>
  <c r="P240" i="1" s="1"/>
  <c r="Q239" i="1" a="1"/>
  <c r="Q239" i="1" s="1"/>
  <c r="P241" i="1" l="1" a="1"/>
  <c r="P241" i="1" s="1"/>
  <c r="Q240" i="1" a="1"/>
  <c r="Q240" i="1" s="1"/>
  <c r="P242" i="1" l="1" a="1"/>
  <c r="P242" i="1" s="1"/>
  <c r="Q241" i="1" a="1"/>
  <c r="Q241" i="1" s="1"/>
  <c r="P243" i="1" l="1" a="1"/>
  <c r="P243" i="1" s="1"/>
  <c r="Q242" i="1" a="1"/>
  <c r="Q242" i="1" s="1"/>
  <c r="P244" i="1" l="1" a="1"/>
  <c r="P244" i="1" s="1"/>
  <c r="Q243" i="1" a="1"/>
  <c r="Q243" i="1" s="1"/>
  <c r="P245" i="1" l="1" a="1"/>
  <c r="P245" i="1" s="1"/>
  <c r="Q244" i="1" a="1"/>
  <c r="Q244" i="1" s="1"/>
  <c r="P246" i="1" l="1" a="1"/>
  <c r="P246" i="1" s="1"/>
  <c r="Q245" i="1" a="1"/>
  <c r="Q245" i="1" s="1"/>
  <c r="P247" i="1" l="1" a="1"/>
  <c r="P247" i="1" s="1"/>
  <c r="Q246" i="1" a="1"/>
  <c r="Q246" i="1" s="1"/>
  <c r="P248" i="1" l="1" a="1"/>
  <c r="P248" i="1" s="1"/>
  <c r="Q247" i="1" a="1"/>
  <c r="Q247" i="1" s="1"/>
  <c r="P249" i="1" l="1" a="1"/>
  <c r="P249" i="1" s="1"/>
  <c r="Q248" i="1" a="1"/>
  <c r="Q248" i="1" s="1"/>
  <c r="P250" i="1" l="1" a="1"/>
  <c r="P250" i="1" s="1"/>
  <c r="Q249" i="1" a="1"/>
  <c r="Q249" i="1" s="1"/>
  <c r="P251" i="1" l="1" a="1"/>
  <c r="P251" i="1" s="1"/>
  <c r="Q250" i="1" a="1"/>
  <c r="Q250" i="1" s="1"/>
  <c r="P252" i="1" l="1" a="1"/>
  <c r="P252" i="1" s="1"/>
  <c r="Q251" i="1" a="1"/>
  <c r="Q251" i="1" s="1"/>
  <c r="P253" i="1" l="1" a="1"/>
  <c r="P253" i="1" s="1"/>
  <c r="Q252" i="1" a="1"/>
  <c r="Q252" i="1" s="1"/>
  <c r="P254" i="1" l="1" a="1"/>
  <c r="P254" i="1" s="1"/>
  <c r="Q253" i="1" a="1"/>
  <c r="Q253" i="1" s="1"/>
  <c r="P255" i="1" l="1" a="1"/>
  <c r="P255" i="1" s="1"/>
  <c r="Q254" i="1" a="1"/>
  <c r="Q254" i="1" s="1"/>
  <c r="P256" i="1" l="1" a="1"/>
  <c r="P256" i="1" s="1"/>
  <c r="Q255" i="1" a="1"/>
  <c r="Q255" i="1" s="1"/>
  <c r="P257" i="1" l="1" a="1"/>
  <c r="P257" i="1" s="1"/>
  <c r="Q256" i="1" a="1"/>
  <c r="Q256" i="1" s="1"/>
  <c r="P258" i="1" l="1" a="1"/>
  <c r="P258" i="1" s="1"/>
  <c r="Q257" i="1" a="1"/>
  <c r="Q257" i="1" s="1"/>
  <c r="P259" i="1" l="1" a="1"/>
  <c r="P259" i="1" s="1"/>
  <c r="Q258" i="1" a="1"/>
  <c r="Q258" i="1" s="1"/>
  <c r="P260" i="1" l="1" a="1"/>
  <c r="P260" i="1" s="1"/>
  <c r="Q259" i="1" a="1"/>
  <c r="Q259" i="1" s="1"/>
  <c r="P261" i="1" l="1" a="1"/>
  <c r="P261" i="1" s="1"/>
  <c r="Q260" i="1" a="1"/>
  <c r="Q260" i="1" s="1"/>
  <c r="P262" i="1" l="1" a="1"/>
  <c r="P262" i="1" s="1"/>
  <c r="Q261" i="1" a="1"/>
  <c r="Q261" i="1" s="1"/>
  <c r="P263" i="1" l="1" a="1"/>
  <c r="P263" i="1" s="1"/>
  <c r="Q262" i="1" a="1"/>
  <c r="Q262" i="1" s="1"/>
  <c r="P264" i="1" l="1" a="1"/>
  <c r="P264" i="1" s="1"/>
  <c r="Q263" i="1" a="1"/>
  <c r="Q263" i="1" s="1"/>
  <c r="P265" i="1" l="1" a="1"/>
  <c r="P265" i="1" s="1"/>
  <c r="Q264" i="1" a="1"/>
  <c r="Q264" i="1" s="1"/>
  <c r="P266" i="1" l="1" a="1"/>
  <c r="P266" i="1" s="1"/>
  <c r="Q265" i="1" a="1"/>
  <c r="Q265" i="1" s="1"/>
  <c r="P267" i="1" l="1" a="1"/>
  <c r="P267" i="1" s="1"/>
  <c r="Q266" i="1" a="1"/>
  <c r="Q266" i="1" s="1"/>
  <c r="P268" i="1" l="1" a="1"/>
  <c r="P268" i="1" s="1"/>
  <c r="Q267" i="1" a="1"/>
  <c r="Q267" i="1" s="1"/>
  <c r="P269" i="1" l="1" a="1"/>
  <c r="P269" i="1" s="1"/>
  <c r="Q268" i="1" a="1"/>
  <c r="Q268" i="1" s="1"/>
  <c r="P270" i="1" l="1" a="1"/>
  <c r="P270" i="1" s="1"/>
  <c r="Q269" i="1" a="1"/>
  <c r="Q269" i="1" s="1"/>
  <c r="P271" i="1" l="1" a="1"/>
  <c r="P271" i="1" s="1"/>
  <c r="Q270" i="1" a="1"/>
  <c r="Q270" i="1" s="1"/>
  <c r="P272" i="1" l="1" a="1"/>
  <c r="P272" i="1" s="1"/>
  <c r="Q271" i="1" a="1"/>
  <c r="Q271" i="1" s="1"/>
  <c r="P273" i="1" l="1" a="1"/>
  <c r="P273" i="1" s="1"/>
  <c r="Q272" i="1" a="1"/>
  <c r="Q272" i="1" s="1"/>
  <c r="P274" i="1" l="1" a="1"/>
  <c r="P274" i="1" s="1"/>
  <c r="Q273" i="1" a="1"/>
  <c r="Q273" i="1" s="1"/>
  <c r="P275" i="1" l="1" a="1"/>
  <c r="P275" i="1" s="1"/>
  <c r="Q274" i="1" a="1"/>
  <c r="Q274" i="1" s="1"/>
  <c r="P276" i="1" l="1" a="1"/>
  <c r="P276" i="1" s="1"/>
  <c r="Q275" i="1" a="1"/>
  <c r="Q275" i="1" s="1"/>
  <c r="P277" i="1" l="1" a="1"/>
  <c r="P277" i="1" s="1"/>
  <c r="Q276" i="1" a="1"/>
  <c r="Q276" i="1" s="1"/>
  <c r="P278" i="1" l="1" a="1"/>
  <c r="P278" i="1" s="1"/>
  <c r="Q277" i="1" a="1"/>
  <c r="Q277" i="1" s="1"/>
  <c r="P279" i="1" l="1" a="1"/>
  <c r="P279" i="1" s="1"/>
  <c r="Q278" i="1" a="1"/>
  <c r="Q278" i="1" s="1"/>
  <c r="P280" i="1" l="1" a="1"/>
  <c r="P280" i="1" s="1"/>
  <c r="Q279" i="1" a="1"/>
  <c r="Q279" i="1" s="1"/>
  <c r="P281" i="1" l="1" a="1"/>
  <c r="P281" i="1" s="1"/>
  <c r="Q280" i="1" a="1"/>
  <c r="Q280" i="1" s="1"/>
  <c r="P282" i="1" l="1" a="1"/>
  <c r="P282" i="1" s="1"/>
  <c r="Q281" i="1" a="1"/>
  <c r="Q281" i="1" s="1"/>
  <c r="P283" i="1" l="1" a="1"/>
  <c r="P283" i="1" s="1"/>
  <c r="Q282" i="1" a="1"/>
  <c r="Q282" i="1" s="1"/>
  <c r="P284" i="1" l="1" a="1"/>
  <c r="P284" i="1" s="1"/>
  <c r="Q283" i="1" a="1"/>
  <c r="Q283" i="1" s="1"/>
  <c r="P285" i="1" l="1" a="1"/>
  <c r="P285" i="1" s="1"/>
  <c r="Q284" i="1" a="1"/>
  <c r="Q284" i="1" s="1"/>
  <c r="P286" i="1" l="1" a="1"/>
  <c r="P286" i="1" s="1"/>
  <c r="Q285" i="1" a="1"/>
  <c r="Q285" i="1" s="1"/>
  <c r="P287" i="1" l="1" a="1"/>
  <c r="P287" i="1" s="1"/>
  <c r="Q286" i="1" a="1"/>
  <c r="Q286" i="1" s="1"/>
  <c r="P288" i="1" l="1" a="1"/>
  <c r="P288" i="1" s="1"/>
  <c r="Q287" i="1" a="1"/>
  <c r="Q287" i="1" s="1"/>
  <c r="P289" i="1" l="1" a="1"/>
  <c r="P289" i="1" s="1"/>
  <c r="Q288" i="1" a="1"/>
  <c r="Q288" i="1" s="1"/>
  <c r="P290" i="1" l="1" a="1"/>
  <c r="P290" i="1" s="1"/>
  <c r="Q289" i="1" a="1"/>
  <c r="Q289" i="1" s="1"/>
  <c r="P291" i="1" l="1" a="1"/>
  <c r="P291" i="1" s="1"/>
  <c r="Q290" i="1" a="1"/>
  <c r="Q290" i="1" s="1"/>
  <c r="P292" i="1" l="1" a="1"/>
  <c r="P292" i="1" s="1"/>
  <c r="Q291" i="1" a="1"/>
  <c r="Q291" i="1" s="1"/>
  <c r="P293" i="1" l="1" a="1"/>
  <c r="P293" i="1" s="1"/>
  <c r="Q292" i="1" a="1"/>
  <c r="Q292" i="1" s="1"/>
  <c r="P294" i="1" l="1" a="1"/>
  <c r="P294" i="1" s="1"/>
  <c r="Q293" i="1" a="1"/>
  <c r="Q293" i="1" s="1"/>
  <c r="P295" i="1" l="1" a="1"/>
  <c r="P295" i="1" s="1"/>
  <c r="Q294" i="1" a="1"/>
  <c r="Q294" i="1" s="1"/>
  <c r="P296" i="1" l="1" a="1"/>
  <c r="P296" i="1" s="1"/>
  <c r="Q295" i="1" a="1"/>
  <c r="Q295" i="1" s="1"/>
  <c r="P297" i="1" l="1" a="1"/>
  <c r="P297" i="1" s="1"/>
  <c r="Q296" i="1" a="1"/>
  <c r="Q296" i="1" s="1"/>
  <c r="P298" i="1" l="1" a="1"/>
  <c r="P298" i="1" s="1"/>
  <c r="Q297" i="1" a="1"/>
  <c r="Q297" i="1" s="1"/>
  <c r="P299" i="1" l="1" a="1"/>
  <c r="P299" i="1" s="1"/>
  <c r="Q298" i="1" a="1"/>
  <c r="Q298" i="1" s="1"/>
  <c r="P300" i="1" l="1" a="1"/>
  <c r="P300" i="1" s="1"/>
  <c r="Q299" i="1" a="1"/>
  <c r="Q299" i="1" s="1"/>
  <c r="P301" i="1" l="1" a="1"/>
  <c r="P301" i="1" s="1"/>
  <c r="Q300" i="1" a="1"/>
  <c r="Q300" i="1" s="1"/>
  <c r="P302" i="1" l="1" a="1"/>
  <c r="P302" i="1" s="1"/>
  <c r="Q301" i="1" a="1"/>
  <c r="Q301" i="1" s="1"/>
  <c r="P303" i="1" l="1" a="1"/>
  <c r="P303" i="1" s="1"/>
  <c r="Q302" i="1" a="1"/>
  <c r="Q302" i="1" s="1"/>
  <c r="P304" i="1" l="1" a="1"/>
  <c r="P304" i="1" s="1"/>
  <c r="Q303" i="1" a="1"/>
  <c r="Q303" i="1" s="1"/>
  <c r="P305" i="1" l="1" a="1"/>
  <c r="P305" i="1" s="1"/>
  <c r="Q304" i="1" a="1"/>
  <c r="Q304" i="1" s="1"/>
  <c r="P306" i="1" l="1" a="1"/>
  <c r="P306" i="1" s="1"/>
  <c r="Q305" i="1" a="1"/>
  <c r="Q305" i="1" s="1"/>
  <c r="P307" i="1" l="1" a="1"/>
  <c r="P307" i="1" s="1"/>
  <c r="Q306" i="1" a="1"/>
  <c r="Q306" i="1" s="1"/>
  <c r="P308" i="1" l="1" a="1"/>
  <c r="P308" i="1" s="1"/>
  <c r="Q307" i="1" a="1"/>
  <c r="Q307" i="1" s="1"/>
  <c r="P309" i="1" l="1" a="1"/>
  <c r="P309" i="1" s="1"/>
  <c r="Q308" i="1" a="1"/>
  <c r="Q308" i="1" s="1"/>
  <c r="P310" i="1" l="1" a="1"/>
  <c r="P310" i="1" s="1"/>
  <c r="Q309" i="1" a="1"/>
  <c r="Q309" i="1" s="1"/>
  <c r="P311" i="1" l="1" a="1"/>
  <c r="P311" i="1" s="1"/>
  <c r="Q310" i="1" a="1"/>
  <c r="Q310" i="1" s="1"/>
  <c r="P312" i="1" l="1" a="1"/>
  <c r="P312" i="1" s="1"/>
  <c r="Q311" i="1" a="1"/>
  <c r="Q311" i="1" s="1"/>
  <c r="P313" i="1" l="1" a="1"/>
  <c r="P313" i="1" s="1"/>
  <c r="Q312" i="1" a="1"/>
  <c r="Q312" i="1" s="1"/>
  <c r="P314" i="1" l="1" a="1"/>
  <c r="P314" i="1" s="1"/>
  <c r="Q313" i="1" a="1"/>
  <c r="Q313" i="1" s="1"/>
  <c r="P315" i="1" l="1" a="1"/>
  <c r="P315" i="1" s="1"/>
  <c r="Q314" i="1" a="1"/>
  <c r="Q314" i="1" s="1"/>
  <c r="P316" i="1" l="1" a="1"/>
  <c r="P316" i="1" s="1"/>
  <c r="Q315" i="1" a="1"/>
  <c r="Q315" i="1" s="1"/>
  <c r="P317" i="1" l="1" a="1"/>
  <c r="P317" i="1" s="1"/>
  <c r="Q316" i="1" a="1"/>
  <c r="Q316" i="1" s="1"/>
  <c r="P318" i="1" l="1" a="1"/>
  <c r="P318" i="1" s="1"/>
  <c r="Q317" i="1" a="1"/>
  <c r="Q317" i="1" s="1"/>
  <c r="P319" i="1" l="1" a="1"/>
  <c r="P319" i="1" s="1"/>
  <c r="Q318" i="1" a="1"/>
  <c r="Q318" i="1" s="1"/>
  <c r="P320" i="1" l="1" a="1"/>
  <c r="P320" i="1" s="1"/>
  <c r="Q319" i="1" a="1"/>
  <c r="Q319" i="1" s="1"/>
  <c r="P321" i="1" l="1" a="1"/>
  <c r="P321" i="1" s="1"/>
  <c r="Q320" i="1" a="1"/>
  <c r="Q320" i="1" s="1"/>
  <c r="P322" i="1" l="1" a="1"/>
  <c r="P322" i="1" s="1"/>
  <c r="Q321" i="1" a="1"/>
  <c r="Q321" i="1" s="1"/>
  <c r="P323" i="1" l="1" a="1"/>
  <c r="P323" i="1" s="1"/>
  <c r="Q322" i="1" a="1"/>
  <c r="Q322" i="1" s="1"/>
  <c r="P324" i="1" l="1" a="1"/>
  <c r="P324" i="1" s="1"/>
  <c r="Q323" i="1" a="1"/>
  <c r="Q323" i="1" s="1"/>
  <c r="P325" i="1" l="1" a="1"/>
  <c r="P325" i="1" s="1"/>
  <c r="Q324" i="1" a="1"/>
  <c r="Q324" i="1" s="1"/>
  <c r="P326" i="1" l="1" a="1"/>
  <c r="P326" i="1" s="1"/>
  <c r="Q325" i="1" a="1"/>
  <c r="Q325" i="1" s="1"/>
  <c r="P327" i="1" l="1" a="1"/>
  <c r="P327" i="1" s="1"/>
  <c r="Q326" i="1" a="1"/>
  <c r="Q326" i="1" s="1"/>
  <c r="P328" i="1" l="1" a="1"/>
  <c r="P328" i="1" s="1"/>
  <c r="Q327" i="1" a="1"/>
  <c r="Q327" i="1" s="1"/>
  <c r="P329" i="1" l="1" a="1"/>
  <c r="P329" i="1" s="1"/>
  <c r="Q328" i="1" a="1"/>
  <c r="Q328" i="1" s="1"/>
  <c r="P330" i="1" l="1" a="1"/>
  <c r="P330" i="1" s="1"/>
  <c r="Q329" i="1" a="1"/>
  <c r="Q329" i="1" s="1"/>
  <c r="P331" i="1" l="1" a="1"/>
  <c r="P331" i="1" s="1"/>
  <c r="Q330" i="1" a="1"/>
  <c r="Q330" i="1" s="1"/>
  <c r="P332" i="1" l="1" a="1"/>
  <c r="P332" i="1" s="1"/>
  <c r="Q331" i="1" a="1"/>
  <c r="Q331" i="1" s="1"/>
  <c r="P333" i="1" l="1" a="1"/>
  <c r="P333" i="1" s="1"/>
  <c r="Q332" i="1" a="1"/>
  <c r="Q332" i="1" s="1"/>
  <c r="P334" i="1" l="1" a="1"/>
  <c r="P334" i="1" s="1"/>
  <c r="Q333" i="1" a="1"/>
  <c r="Q333" i="1" s="1"/>
  <c r="P335" i="1" l="1" a="1"/>
  <c r="P335" i="1" s="1"/>
  <c r="Q334" i="1" a="1"/>
  <c r="Q334" i="1" s="1"/>
  <c r="P336" i="1" l="1" a="1"/>
  <c r="P336" i="1" s="1"/>
  <c r="Q335" i="1" a="1"/>
  <c r="Q335" i="1" s="1"/>
  <c r="P337" i="1" l="1" a="1"/>
  <c r="P337" i="1" s="1"/>
  <c r="Q336" i="1" a="1"/>
  <c r="Q336" i="1" s="1"/>
  <c r="P338" i="1" l="1" a="1"/>
  <c r="P338" i="1" s="1"/>
  <c r="Q337" i="1" a="1"/>
  <c r="Q337" i="1" s="1"/>
  <c r="P339" i="1" l="1" a="1"/>
  <c r="P339" i="1" s="1"/>
  <c r="Q338" i="1" a="1"/>
  <c r="Q338" i="1" s="1"/>
  <c r="P340" i="1" l="1" a="1"/>
  <c r="P340" i="1" s="1"/>
  <c r="Q339" i="1" a="1"/>
  <c r="Q339" i="1" s="1"/>
  <c r="P341" i="1" l="1" a="1"/>
  <c r="P341" i="1" s="1"/>
  <c r="Q340" i="1" a="1"/>
  <c r="Q340" i="1" s="1"/>
  <c r="P342" i="1" l="1" a="1"/>
  <c r="P342" i="1" s="1"/>
  <c r="Q341" i="1" a="1"/>
  <c r="Q341" i="1" s="1"/>
  <c r="P343" i="1" l="1" a="1"/>
  <c r="P343" i="1" s="1"/>
  <c r="J22" i="2" s="1" a="1"/>
  <c r="J22" i="2" s="1"/>
  <c r="Q342" i="1" a="1"/>
  <c r="Q342" i="1" s="1"/>
  <c r="J15" i="2" l="1" a="1"/>
  <c r="J15" i="2" s="1"/>
  <c r="F22" i="2" a="1"/>
  <c r="F22" i="2" s="1"/>
  <c r="J8" i="2" a="1"/>
  <c r="J8" i="2" s="1"/>
  <c r="F15" i="2" a="1"/>
  <c r="F15" i="2" s="1"/>
  <c r="Q343" i="1" a="1"/>
  <c r="Q343" i="1" s="1"/>
  <c r="F8" i="2" a="1"/>
  <c r="F8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<sst xmlns="http://schemas.openxmlformats.org/spreadsheetml/2006/main" count="713" uniqueCount="340">
  <si>
    <t>COMMUNE</t>
  </si>
  <si>
    <t>CP</t>
  </si>
  <si>
    <t>BOURG ARGENTAL</t>
  </si>
  <si>
    <t>BURDIGNES</t>
  </si>
  <si>
    <t>COLOMBIER</t>
  </si>
  <si>
    <t>GRAIX</t>
  </si>
  <si>
    <t>LA VERSANNE</t>
  </si>
  <si>
    <t>ST JULIEN MOLIN MOLETTE</t>
  </si>
  <si>
    <t>ST SAUVEUR EN RUE</t>
  </si>
  <si>
    <t>THELIS LA COMBE</t>
  </si>
  <si>
    <t>A</t>
  </si>
  <si>
    <t>BESSEY</t>
  </si>
  <si>
    <t>CHAVANAY</t>
  </si>
  <si>
    <t>CHUYER</t>
  </si>
  <si>
    <t>LA CHAPELLE VILLARS</t>
  </si>
  <si>
    <t>LUPPE</t>
  </si>
  <si>
    <t>MACLAS</t>
  </si>
  <si>
    <t>PELUSSIN</t>
  </si>
  <si>
    <t>ROISEY</t>
  </si>
  <si>
    <t>ST APPOLINARD</t>
  </si>
  <si>
    <t>ST MICHEL SUR RHONE</t>
  </si>
  <si>
    <t>ST PIERRE DE BŒUF</t>
  </si>
  <si>
    <t>VERANNE</t>
  </si>
  <si>
    <t>VERIN</t>
  </si>
  <si>
    <t>B</t>
  </si>
  <si>
    <t>JONZIEUX</t>
  </si>
  <si>
    <t>LE BESSAT</t>
  </si>
  <si>
    <t>MARLHES</t>
  </si>
  <si>
    <t>PLANFOY</t>
  </si>
  <si>
    <t>ST GENEST MALIFAUX</t>
  </si>
  <si>
    <t>ST REGIS DU COIN</t>
  </si>
  <si>
    <t>ST ROMAIN LES ATHEUX</t>
  </si>
  <si>
    <t>TARENTAISE</t>
  </si>
  <si>
    <t>CHAMBON FEUGEROLLES</t>
  </si>
  <si>
    <t>LA RICAMARIE</t>
  </si>
  <si>
    <t>ROCHE LA MOLIERE</t>
  </si>
  <si>
    <t>SAINT ETIENNE</t>
  </si>
  <si>
    <t>SAINT GENEST LERPT</t>
  </si>
  <si>
    <t>FONTANES</t>
  </si>
  <si>
    <t>LA FOUILLOUSE</t>
  </si>
  <si>
    <t>LA TALAUDIERE</t>
  </si>
  <si>
    <t>LA TOUR EN JAREZ</t>
  </si>
  <si>
    <t>L'ETRAT</t>
  </si>
  <si>
    <t>MARCENOD</t>
  </si>
  <si>
    <t>SORBIERS</t>
  </si>
  <si>
    <t>ST CHRISTO EN JARREZ</t>
  </si>
  <si>
    <t>SAINT HEAND</t>
  </si>
  <si>
    <t>LA VALLA EN GIERS</t>
  </si>
  <si>
    <t>SAINT CHAMOND</t>
  </si>
  <si>
    <t>CELLIEU</t>
  </si>
  <si>
    <t>CHAGNON</t>
  </si>
  <si>
    <t>DOIZIEUX</t>
  </si>
  <si>
    <t>FARNAY</t>
  </si>
  <si>
    <t>LA GRAND CROIX</t>
  </si>
  <si>
    <t>LA TERRASSE SUR DORLAY</t>
  </si>
  <si>
    <t>L'HORME</t>
  </si>
  <si>
    <t>LORETTE</t>
  </si>
  <si>
    <t>SAINT PAUL EN JAREZ</t>
  </si>
  <si>
    <t>VALFLEURY</t>
  </si>
  <si>
    <t>CHATEAUNEUF</t>
  </si>
  <si>
    <t>DARGOIRE</t>
  </si>
  <si>
    <t>GENILLAX</t>
  </si>
  <si>
    <t>PAVEZIN</t>
  </si>
  <si>
    <t>RIVE DE GIER</t>
  </si>
  <si>
    <t>ST MARTIN LA PLAINE</t>
  </si>
  <si>
    <t>ST ROMAIN EN JAREZ</t>
  </si>
  <si>
    <t>STE CROIX EN JAREZ</t>
  </si>
  <si>
    <t>TARTARAS</t>
  </si>
  <si>
    <t>BOISSET ST PRIEST</t>
  </si>
  <si>
    <t>CHAZELLES SUR LAVIEU</t>
  </si>
  <si>
    <t>CHENEREILLES</t>
  </si>
  <si>
    <t>GUMIERES</t>
  </si>
  <si>
    <t>LA CHAPELLE EN LAFAYE</t>
  </si>
  <si>
    <t>LAVIEU</t>
  </si>
  <si>
    <t>LURIEQ</t>
  </si>
  <si>
    <t>MARGERIE CHANTAGRET</t>
  </si>
  <si>
    <t>MAROLS</t>
  </si>
  <si>
    <t>MONTARCHER</t>
  </si>
  <si>
    <t>ST GEORGES HAUTE VILLE</t>
  </si>
  <si>
    <t>SOLEYMIEUX</t>
  </si>
  <si>
    <t>ST JEAN SOLEYMIEUX</t>
  </si>
  <si>
    <t>C</t>
  </si>
  <si>
    <t>ABOEN</t>
  </si>
  <si>
    <t>APINAC</t>
  </si>
  <si>
    <t>ESTIVAREILLES</t>
  </si>
  <si>
    <t>LA TOURETTE</t>
  </si>
  <si>
    <t>MERLE LEIGNEC</t>
  </si>
  <si>
    <t>ROZIER COTES D'AUREC</t>
  </si>
  <si>
    <t>ST BONNET LE CHÂTEAU</t>
  </si>
  <si>
    <t>ST HILAIRE CUSSON LA VALMITTE</t>
  </si>
  <si>
    <t>ST MAURICE EN GOURGOIS</t>
  </si>
  <si>
    <t>ST NIZIER DE FORNAS</t>
  </si>
  <si>
    <t>USSON EN FOREZ</t>
  </si>
  <si>
    <t>BOISSET LES MONTROND</t>
  </si>
  <si>
    <t>BONSON</t>
  </si>
  <si>
    <t>CHAMBLES</t>
  </si>
  <si>
    <t>CRAINTILLEUX</t>
  </si>
  <si>
    <t>PERIGNEUX</t>
  </si>
  <si>
    <t>SAINT CYPRIEN</t>
  </si>
  <si>
    <t>ST JUST ST RAMBERT</t>
  </si>
  <si>
    <t>SAINT MARCELLIN EN FOREY</t>
  </si>
  <si>
    <t>SAINT ROMAIN LE PUY</t>
  </si>
  <si>
    <t>SURY LE COMTAL</t>
  </si>
  <si>
    <t>UNIAS</t>
  </si>
  <si>
    <t>VEAUCHETTE</t>
  </si>
  <si>
    <t>CALOIRE</t>
  </si>
  <si>
    <t>FIRMINY</t>
  </si>
  <si>
    <t>FRAISSES</t>
  </si>
  <si>
    <t>ST PAUL EN CORNILLON</t>
  </si>
  <si>
    <t>UNIEUX</t>
  </si>
  <si>
    <t>AILLEUX</t>
  </si>
  <si>
    <t>D</t>
  </si>
  <si>
    <t>ARTHUN</t>
  </si>
  <si>
    <t>BOEN</t>
  </si>
  <si>
    <t>BUSSY - ALBIEUX</t>
  </si>
  <si>
    <t>CESAY</t>
  </si>
  <si>
    <t>DEBATS - RIVIERE D’ORPRA</t>
  </si>
  <si>
    <t>HOPITAL SOUS ROCHEFORT</t>
  </si>
  <si>
    <t>LEIGNEUX</t>
  </si>
  <si>
    <t>MARCILLY LE CHATEL</t>
  </si>
  <si>
    <t>MARCOUX</t>
  </si>
  <si>
    <t>MONTVERDUN</t>
  </si>
  <si>
    <t>PRALONG</t>
  </si>
  <si>
    <t>SAINT SIXTE</t>
  </si>
  <si>
    <t>ST ETIENNE LE MOLARD</t>
  </si>
  <si>
    <t>ST LAURENT ROCHEFORT</t>
  </si>
  <si>
    <t>STE AGATHE LA BOUTERESSE</t>
  </si>
  <si>
    <t>STE FOY SAINT SULPICE</t>
  </si>
  <si>
    <t>TRELINS</t>
  </si>
  <si>
    <t>CHALMAZEL</t>
  </si>
  <si>
    <t>CHATELNEUF</t>
  </si>
  <si>
    <t>JEANSAGNIERE</t>
  </si>
  <si>
    <t>PALOGNEUX</t>
  </si>
  <si>
    <t>SAIL SOUS COUZAN</t>
  </si>
  <si>
    <t>ST BONNET LE COURREAU</t>
  </si>
  <si>
    <t>ST GEORGES EN COUZAN</t>
  </si>
  <si>
    <t>SAINT JUS EN BAS</t>
  </si>
  <si>
    <t>SAUVAIN</t>
  </si>
  <si>
    <t>BARD</t>
  </si>
  <si>
    <t>CHALAIN D'UZORE</t>
  </si>
  <si>
    <t>CHALAIN LE COMTAL</t>
  </si>
  <si>
    <t>CHAMPDIEU</t>
  </si>
  <si>
    <t>ECOTAY L'OLME</t>
  </si>
  <si>
    <t>ESSERTINES EN CHATELNEUF</t>
  </si>
  <si>
    <t>GREZIEUX LE FROMENTAL</t>
  </si>
  <si>
    <t>HOPITAL LE GRAND</t>
  </si>
  <si>
    <t>LERIGNEUX</t>
  </si>
  <si>
    <t>LEZIGNEUX</t>
  </si>
  <si>
    <t>MAGNEUX HAUTE RIVE</t>
  </si>
  <si>
    <t>PRECIEUX</t>
  </si>
  <si>
    <t>SAVIGNEUX</t>
  </si>
  <si>
    <t>ST PAUL D'UZORE</t>
  </si>
  <si>
    <t>ST THOMAS LA GARDE</t>
  </si>
  <si>
    <t>VERRIERES EN FOREZ</t>
  </si>
  <si>
    <t>MONTBRISON</t>
  </si>
  <si>
    <t>MORNAND EN FOREZ</t>
  </si>
  <si>
    <t>CERVIERES</t>
  </si>
  <si>
    <t>LA CHAMBA</t>
  </si>
  <si>
    <t>LA CHAMBONIE</t>
  </si>
  <si>
    <t>LA COTE EN COUZAN</t>
  </si>
  <si>
    <t>LA VALLA SUR ROCHEFORT</t>
  </si>
  <si>
    <t>LES SALLES</t>
  </si>
  <si>
    <t>NOIRETABLE</t>
  </si>
  <si>
    <t>ST DIDIER SUR ROCHEFORT</t>
  </si>
  <si>
    <t>ST JEAN LA VETRE</t>
  </si>
  <si>
    <t>ST PRIEST LA VETRE</t>
  </si>
  <si>
    <t>ST THURIN</t>
  </si>
  <si>
    <t>E</t>
  </si>
  <si>
    <t>CHAMPOLY</t>
  </si>
  <si>
    <t>CHAUSSETERRE</t>
  </si>
  <si>
    <t>CHERIER</t>
  </si>
  <si>
    <t>CREMEAUX</t>
  </si>
  <si>
    <t>JURE</t>
  </si>
  <si>
    <t>LA TUILIERE</t>
  </si>
  <si>
    <t>ST JUST EN CHEVALET</t>
  </si>
  <si>
    <t>ST MARCEL D'URFE</t>
  </si>
  <si>
    <t>ST PRIEST LA PRUGNE</t>
  </si>
  <si>
    <t>ST ROMAIN D'URFE</t>
  </si>
  <si>
    <t>AMIONS</t>
  </si>
  <si>
    <t>BULLY</t>
  </si>
  <si>
    <t>DANCE</t>
  </si>
  <si>
    <t>GREZOLLES</t>
  </si>
  <si>
    <t>LURE</t>
  </si>
  <si>
    <t>NOLLIEUX</t>
  </si>
  <si>
    <t>POMMIERS</t>
  </si>
  <si>
    <t>ST GEORGES DE BAROILLE</t>
  </si>
  <si>
    <t>ST GERMAIN LAVAL</t>
  </si>
  <si>
    <t>ST JULIEN D'ODDES</t>
  </si>
  <si>
    <t>ST MARTIN LA SAUVETE</t>
  </si>
  <si>
    <t>ST PAUL DE VEZELIN</t>
  </si>
  <si>
    <t>ST POLGUES</t>
  </si>
  <si>
    <t>SOUTERNON</t>
  </si>
  <si>
    <t>CHANGY</t>
  </si>
  <si>
    <t>F</t>
  </si>
  <si>
    <t>LA PACAUDIERE</t>
  </si>
  <si>
    <t>LE CROZET</t>
  </si>
  <si>
    <t>ST BONNET DES QUARTS</t>
  </si>
  <si>
    <t>ST FORGEUX LESPINASSE</t>
  </si>
  <si>
    <t>ST MARTIN D'ESTREAUX</t>
  </si>
  <si>
    <t>URBISE</t>
  </si>
  <si>
    <t>VIVANS</t>
  </si>
  <si>
    <t>AMBIERLE</t>
  </si>
  <si>
    <t>ARCON</t>
  </si>
  <si>
    <t>LES NOES</t>
  </si>
  <si>
    <t>NOAILLY</t>
  </si>
  <si>
    <t>RENAISON</t>
  </si>
  <si>
    <t>ST ALBAN LES EAUX</t>
  </si>
  <si>
    <t>ST ANDRE D'APCHON</t>
  </si>
  <si>
    <t>ST GERMAIN LESPINASSE</t>
  </si>
  <si>
    <t>ST HAON LE CHATEL</t>
  </si>
  <si>
    <t>ST HAON LE VIEUX</t>
  </si>
  <si>
    <t>ST RIRAND</t>
  </si>
  <si>
    <t>ST ROMAIN LA MOTTE</t>
  </si>
  <si>
    <t>BRIENNON</t>
  </si>
  <si>
    <t>LA BENISSON DIEU</t>
  </si>
  <si>
    <t>LENTIGNY</t>
  </si>
  <si>
    <t>MABLY</t>
  </si>
  <si>
    <t>OUCHES</t>
  </si>
  <si>
    <t>POUILLY LES NONAINS</t>
  </si>
  <si>
    <t>RIORGES</t>
  </si>
  <si>
    <t>ROANNE</t>
  </si>
  <si>
    <t>ST JEAN ST MAURICE SUR LOIRE</t>
  </si>
  <si>
    <t>ST LEGER SUR ROANNE</t>
  </si>
  <si>
    <t>VILLEMONTAIS</t>
  </si>
  <si>
    <t>VILLEREST</t>
  </si>
  <si>
    <t>BOMBRE</t>
  </si>
  <si>
    <t>COMELLE VERNAY</t>
  </si>
  <si>
    <t>COUTOUVRE</t>
  </si>
  <si>
    <t>LE COTEAU</t>
  </si>
  <si>
    <t>MONTAGNY</t>
  </si>
  <si>
    <t>NOTRE DAME DE BOISSET</t>
  </si>
  <si>
    <t>PARIGNY</t>
  </si>
  <si>
    <t>PERREUX</t>
  </si>
  <si>
    <t>ST VICENT DE BOISSET</t>
  </si>
  <si>
    <t>G</t>
  </si>
  <si>
    <t>VOUGY</t>
  </si>
  <si>
    <t>VILLERS</t>
  </si>
  <si>
    <t>ST DENIS LA CABANNE</t>
  </si>
  <si>
    <t>ST PIERRE LA NOAILLE</t>
  </si>
  <si>
    <t>ST NIZIER SOUS CHARLIEU</t>
  </si>
  <si>
    <t>ST HILAIRE SOUS CHARLIEU</t>
  </si>
  <si>
    <t>POUILLY SOUS CHARLIEU</t>
  </si>
  <si>
    <t>NANDAX</t>
  </si>
  <si>
    <t>MARS</t>
  </si>
  <si>
    <t>MAIZILLY</t>
  </si>
  <si>
    <t>JARNOSSE</t>
  </si>
  <si>
    <t>CHARLIEU</t>
  </si>
  <si>
    <t>CHANDON</t>
  </si>
  <si>
    <t>BOYER</t>
  </si>
  <si>
    <t>ARCINGES</t>
  </si>
  <si>
    <t>BELLEROCHE</t>
  </si>
  <si>
    <t>BELMONT DE LA LOIRE</t>
  </si>
  <si>
    <t>CUINZIER</t>
  </si>
  <si>
    <t>ECOCHE</t>
  </si>
  <si>
    <t>LA GRESLE</t>
  </si>
  <si>
    <t>LE CERGNE</t>
  </si>
  <si>
    <t>SEVELINGES</t>
  </si>
  <si>
    <t>ST GERMAIN LA MONTAGE</t>
  </si>
  <si>
    <t>CHIRASSIMONT</t>
  </si>
  <si>
    <t>CORDELLE</t>
  </si>
  <si>
    <t>CROIZET SUR GAND</t>
  </si>
  <si>
    <t>FOURNEAUX</t>
  </si>
  <si>
    <t>LAY</t>
  </si>
  <si>
    <t>MACHEZAL</t>
  </si>
  <si>
    <t>NEAUX</t>
  </si>
  <si>
    <t>NEULISE</t>
  </si>
  <si>
    <t>PRADINES</t>
  </si>
  <si>
    <t>REGNY</t>
  </si>
  <si>
    <t>ST CYR DE FAVIERES</t>
  </si>
  <si>
    <t>ST JUST LA PENDUE</t>
  </si>
  <si>
    <t>ST PRIEST LA ROCHE</t>
  </si>
  <si>
    <t>ST SYMPHORIEN DE LAY</t>
  </si>
  <si>
    <t>ST VICTOR SUR RHINS</t>
  </si>
  <si>
    <t>VENDRANGES</t>
  </si>
  <si>
    <t>H</t>
  </si>
  <si>
    <t>BALBIGNY</t>
  </si>
  <si>
    <t>BUSSIERES</t>
  </si>
  <si>
    <t>NEONDE</t>
  </si>
  <si>
    <t>PINAY</t>
  </si>
  <si>
    <t>ST CYR DE VALORGES</t>
  </si>
  <si>
    <t>ST JODARD</t>
  </si>
  <si>
    <t>ST MARCEL DE FELINES</t>
  </si>
  <si>
    <t>STE AGATHE EN DONZY</t>
  </si>
  <si>
    <t>STE COLOMBE SUR GAND</t>
  </si>
  <si>
    <t>VIOLAY</t>
  </si>
  <si>
    <t>CHAMBEON</t>
  </si>
  <si>
    <t>CIVENS</t>
  </si>
  <si>
    <t>CLEPPE</t>
  </si>
  <si>
    <t>COTTANCE</t>
  </si>
  <si>
    <t>EPERCIEUX ST PAUL</t>
  </si>
  <si>
    <t>ESSERTINES EN DONZY</t>
  </si>
  <si>
    <t>FEURS</t>
  </si>
  <si>
    <t>JAS</t>
  </si>
  <si>
    <t>MARCLOPT</t>
  </si>
  <si>
    <t>MIZERIEUX</t>
  </si>
  <si>
    <t>MONTCHAL</t>
  </si>
  <si>
    <t>NERVIEUX</t>
  </si>
  <si>
    <t>PANISSIERES</t>
  </si>
  <si>
    <t>PONCINS</t>
  </si>
  <si>
    <t>POUILLY LES FEURS</t>
  </si>
  <si>
    <t>ROZIER EN DONZY</t>
  </si>
  <si>
    <t>SALT EN DONZY</t>
  </si>
  <si>
    <t>SALVIZINET</t>
  </si>
  <si>
    <t>ST BARTHELEMY LESTRA</t>
  </si>
  <si>
    <t>ST CYR LES VIGNES</t>
  </si>
  <si>
    <t>ST LAURENT LA CONCHE</t>
  </si>
  <si>
    <t>ST MARTIN LESTRA</t>
  </si>
  <si>
    <t>VALEILLE</t>
  </si>
  <si>
    <t>CHATELUS</t>
  </si>
  <si>
    <t>CHAZELLES SUR LYON</t>
  </si>
  <si>
    <t>CHEVRIERES</t>
  </si>
  <si>
    <t>GRAMMOND</t>
  </si>
  <si>
    <t>LA GIMOND</t>
  </si>
  <si>
    <t>MARINGES</t>
  </si>
  <si>
    <t>ST DENIS SUR COISE</t>
  </si>
  <si>
    <t>ST MEDARD EN FOREZ</t>
  </si>
  <si>
    <t>VIRICELLES</t>
  </si>
  <si>
    <t>ANDREZIEUX BOUTHEON</t>
  </si>
  <si>
    <t>AVEIZIEUX</t>
  </si>
  <si>
    <t>BELLEGARDE EN FOREZ</t>
  </si>
  <si>
    <t>CHAMBOEUF</t>
  </si>
  <si>
    <t>CUZIEU</t>
  </si>
  <si>
    <t>MONTROND LES BAINS</t>
  </si>
  <si>
    <t>RIVAS</t>
  </si>
  <si>
    <t>ST ANDRE LE PUY</t>
  </si>
  <si>
    <t>ST BONNET LES OULES</t>
  </si>
  <si>
    <t>ST GALMIER</t>
  </si>
  <si>
    <t>VEAUCHE</t>
  </si>
  <si>
    <t>I</t>
  </si>
  <si>
    <t>Z</t>
  </si>
  <si>
    <t>RDV POUR LE</t>
  </si>
  <si>
    <t>MATIN</t>
  </si>
  <si>
    <t>APRES MIDI</t>
  </si>
  <si>
    <t>SOIR</t>
  </si>
  <si>
    <t xml:space="preserve">MAXIME </t>
  </si>
  <si>
    <t>FABIEN</t>
  </si>
  <si>
    <t xml:space="preserve">dans la cel jaune ,tu tapes la première lettre de la ville ; et tu rechoisis dans la liste proposée </t>
  </si>
  <si>
    <t xml:space="preserve">si tu saisis un A ; il n'y aura que des villes en A </t>
  </si>
  <si>
    <t xml:space="preserve">nota : patience , ça mouline un peu  </t>
  </si>
  <si>
    <t xml:space="preserve">le code et la lettre arrivent automatiquement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</si>
</sst>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Aptos Narrow"/>
      <family val="2"/>
    </font>
    <font>
      <b/>
      <sz val="9"/>
      <color rgb="FF9C0006"/>
      <name val="Aptos Narrow"/>
      <family val="2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DAE9F8"/>
        <bgColor rgb="FF000000"/>
      </patternFill>
    </fill>
    <fill>
      <patternFill patternType="solid">
        <fgColor rgb="FFD0D0D0"/>
        <bgColor rgb="FF000000"/>
      </patternFill>
    </fill>
    <fill>
      <patternFill patternType="solid">
        <fgColor rgb="FFFBE2D5"/>
        <bgColor rgb="FF000000"/>
      </patternFill>
    </fill>
  </fills>
  <borders count="2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2" fillId="5" borderId="17" xfId="0" applyFont="1" applyFill="1" applyBorder="1" applyAlignment="1">
      <alignment horizontal="center" vertical="center" wrapText="1"/>
    </xf>
    <xf numFmtId="0" fontId="2" fillId="5" borderId="18" xfId="0" applyFont="1" applyFill="1" applyBorder="1" applyAlignment="1">
      <alignment horizontal="center" vertical="center" wrapText="1"/>
    </xf>
    <xf numFmtId="0" fontId="2" fillId="5" borderId="13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5" borderId="23" xfId="0" applyFont="1" applyFill="1" applyBorder="1" applyAlignment="1">
      <alignment horizontal="center" vertical="center" wrapText="1"/>
    </xf>
    <xf numFmtId="0" fontId="2" fillId="5" borderId="24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14" fontId="1" fillId="2" borderId="5" xfId="0" applyNumberFormat="1" applyFont="1" applyFill="1" applyBorder="1" applyAlignment="1">
      <alignment horizontal="center" vertical="center"/>
    </xf>
    <xf numFmtId="14" fontId="1" fillId="2" borderId="22" xfId="0" applyNumberFormat="1" applyFont="1" applyFill="1" applyBorder="1" applyAlignment="1">
      <alignment horizontal="center" vertical="center"/>
    </xf>
    <xf numFmtId="0" fontId="0" fillId="0" borderId="0" xfId="0" applyAlignment="1"/>
    <xf numFmtId="0" fontId="0" fillId="0" borderId="25" xfId="0" applyBorder="1" applyAlignment="1"/>
    <xf numFmtId="0" fontId="2" fillId="5" borderId="17" xfId="0" applyFont="1" applyFill="1" applyBorder="1" applyAlignment="1">
      <alignment vertical="center" wrapText="1"/>
    </xf>
    <xf numFmtId="0" fontId="2" fillId="5" borderId="18" xfId="0" applyFont="1" applyFill="1" applyBorder="1" applyAlignment="1">
      <alignment vertical="center" wrapText="1"/>
    </xf>
    <xf numFmtId="0" fontId="2" fillId="5" borderId="13" xfId="0" applyFont="1" applyFill="1" applyBorder="1" applyAlignment="1">
      <alignment vertical="center" wrapText="1"/>
    </xf>
    <xf numFmtId="0" fontId="2" fillId="5" borderId="19" xfId="0" applyFont="1" applyFill="1" applyBorder="1" applyAlignment="1">
      <alignment vertical="center" wrapText="1"/>
    </xf>
    <xf numFmtId="0" fontId="2" fillId="5" borderId="0" xfId="0" applyFont="1" applyFill="1" applyAlignment="1">
      <alignment vertical="center" wrapText="1"/>
    </xf>
    <xf numFmtId="0" fontId="2" fillId="5" borderId="15" xfId="0" applyFont="1" applyFill="1" applyBorder="1" applyAlignment="1">
      <alignment vertical="center" wrapText="1"/>
    </xf>
    <xf numFmtId="0" fontId="2" fillId="5" borderId="9" xfId="0" applyFont="1" applyFill="1" applyBorder="1" applyAlignment="1">
      <alignment vertical="center" wrapText="1"/>
    </xf>
    <xf numFmtId="0" fontId="2" fillId="5" borderId="10" xfId="0" applyFont="1" applyFill="1" applyBorder="1" applyAlignment="1">
      <alignment vertical="center" wrapText="1"/>
    </xf>
    <xf numFmtId="0" fontId="2" fillId="5" borderId="11" xfId="0" applyFont="1" applyFill="1" applyBorder="1" applyAlignment="1">
      <alignment vertical="center" wrapText="1"/>
    </xf>
    <xf numFmtId="0" fontId="2" fillId="2" borderId="0" xfId="0" applyFont="1" applyFill="1" applyAlignment="1">
      <alignment vertical="center" wrapText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theme" Target="theme/theme1.xml"/><Relationship Id="rId7" Type="http://schemas.microsoft.com/office/2017/06/relationships/rdRichValue" Target="richData/rdrichvalu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openxmlformats.org/officeDocument/2006/relationships/calcChain" Target="calcChain.xml"/><Relationship Id="rId4" Type="http://schemas.openxmlformats.org/officeDocument/2006/relationships/styles" Target="styles.xml"/><Relationship Id="rId9" Type="http://schemas.microsoft.com/office/2017/06/relationships/rdRichValueTypes" Target="richData/rdRichValueTypes.xm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8</v>
    <v>8</v>
    <v>131</v>
    <v>1</v>
  </rv>
</rvData>
</file>

<file path=xl/richData/rdrichvaluestructure.xml><?xml version="1.0" encoding="utf-8"?>
<rvStructures xmlns="http://schemas.microsoft.com/office/spreadsheetml/2017/richdata" count="1">
  <s t="_error">
    <k n="colOffset" t="i"/>
    <k n="errorType" t="i"/>
    <k n="rwOffset" t="i"/>
    <k n="subType" t="i"/>
  </s>
</rvStructur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E4464-3953-40D4-BFF1-CCA6ED1718F7}">
  <dimension ref="A1:L23"/>
  <sheetViews>
    <sheetView tabSelected="1" workbookViewId="0">
      <selection activeCell="O13" sqref="O13"/>
    </sheetView>
  </sheetViews>
  <sheetFormatPr baseColWidth="10" defaultRowHeight="14.4" x14ac:dyDescent="0.3"/>
  <cols>
    <col min="5" max="5" width="16" customWidth="1"/>
    <col min="9" max="9" width="16.77734375" customWidth="1"/>
  </cols>
  <sheetData>
    <row r="1" spans="1:12" ht="15" thickBot="1" x14ac:dyDescent="0.35">
      <c r="A1" s="25" t="s">
        <v>330</v>
      </c>
      <c r="B1" s="26"/>
      <c r="C1" s="27" t="s">
        <v>334</v>
      </c>
      <c r="D1" s="28"/>
      <c r="E1" s="28"/>
      <c r="F1" s="29"/>
      <c r="G1" s="27" t="s">
        <v>335</v>
      </c>
      <c r="H1" s="28"/>
      <c r="I1" s="28"/>
      <c r="J1" s="29"/>
    </row>
    <row r="2" spans="1:12" x14ac:dyDescent="0.3">
      <c r="A2" s="33">
        <v>45359</v>
      </c>
      <c r="B2" s="34"/>
      <c r="C2" s="30"/>
      <c r="D2" s="31"/>
      <c r="E2" s="31"/>
      <c r="F2" s="32"/>
      <c r="G2" s="30"/>
      <c r="H2" s="31"/>
      <c r="I2" s="31"/>
      <c r="J2" s="32"/>
    </row>
    <row r="3" spans="1:12" ht="14.4" customHeight="1" x14ac:dyDescent="0.3">
      <c r="A3" s="19" t="s">
        <v>331</v>
      </c>
      <c r="B3" s="20"/>
      <c r="C3" s="37"/>
      <c r="D3" s="38"/>
      <c r="E3" s="38"/>
      <c r="F3" s="39"/>
      <c r="G3" s="37"/>
      <c r="H3" s="38"/>
      <c r="I3" s="38"/>
      <c r="J3" s="39"/>
      <c r="L3" t="s">
        <v>336</v>
      </c>
    </row>
    <row r="4" spans="1:12" x14ac:dyDescent="0.3">
      <c r="A4" s="21"/>
      <c r="B4" s="22"/>
      <c r="C4" s="40"/>
      <c r="D4" s="41"/>
      <c r="E4" s="41"/>
      <c r="F4" s="42"/>
      <c r="G4" s="40"/>
      <c r="H4" s="41"/>
      <c r="I4" s="41"/>
      <c r="J4" s="42"/>
      <c r="L4" t="s">
        <v>337</v>
      </c>
    </row>
    <row r="5" spans="1:12" x14ac:dyDescent="0.3">
      <c r="A5" s="21"/>
      <c r="B5" s="22"/>
      <c r="C5" s="40"/>
      <c r="D5" s="41"/>
      <c r="E5" s="46" t="s">
        <v>318</v>
      </c>
      <c r="F5" s="42"/>
      <c r="G5" s="40"/>
      <c r="H5" s="41"/>
      <c r="I5" s="46" t="s">
        <v>138</v>
      </c>
      <c r="J5" s="42"/>
    </row>
    <row r="6" spans="1:12" x14ac:dyDescent="0.3">
      <c r="A6" s="21"/>
      <c r="B6" s="22"/>
      <c r="C6" s="40"/>
      <c r="D6" s="41"/>
      <c r="E6" s="41"/>
      <c r="F6" s="42"/>
      <c r="G6" s="40"/>
      <c r="H6" s="41"/>
      <c r="I6" s="41"/>
      <c r="J6" s="42"/>
      <c r="L6" s="47" t="s">
        <v>338</v>
      </c>
    </row>
    <row r="7" spans="1:12" x14ac:dyDescent="0.3">
      <c r="A7" s="21"/>
      <c r="B7" s="22"/>
      <c r="C7" s="43"/>
      <c r="D7" s="44"/>
      <c r="E7" s="44"/>
      <c r="F7" s="45"/>
      <c r="G7" s="43"/>
      <c r="H7" s="44"/>
      <c r="I7" s="44"/>
      <c r="J7" s="45"/>
      <c r="L7" t="s">
        <v>339</v>
      </c>
    </row>
    <row r="8" spans="1:12" x14ac:dyDescent="0.3">
      <c r="A8" s="21"/>
      <c r="B8" s="22"/>
      <c r="C8" s="11" cm="1">
        <f t="array" aca="1" ref="C8" ca="1">INDEX(code,MATCH(E5,villes,0))</f>
        <v>42330</v>
      </c>
      <c r="D8" s="12"/>
      <c r="E8" s="13"/>
      <c r="F8" s="17" t="str" cm="1">
        <f t="array" aca="1" ref="F8" ca="1">INDEX(lettres,MATCH(E5,listevilles,0))</f>
        <v>I</v>
      </c>
      <c r="G8" s="11" cm="1">
        <f t="array" aca="1" ref="G8" ca="1">INDEX(code,MATCH(I5,villes,0))</f>
        <v>42600</v>
      </c>
      <c r="H8" s="12"/>
      <c r="I8" s="13"/>
      <c r="J8" s="17" t="str" cm="1">
        <f t="array" aca="1" ref="J8" ca="1">INDEX(lettres,MATCH(I5,listevilles,0))</f>
        <v>D</v>
      </c>
    </row>
    <row r="9" spans="1:12" x14ac:dyDescent="0.3">
      <c r="A9" s="23"/>
      <c r="B9" s="24"/>
      <c r="C9" s="14"/>
      <c r="D9" s="15"/>
      <c r="E9" s="16"/>
      <c r="F9" s="18"/>
      <c r="G9" s="14"/>
      <c r="H9" s="15"/>
      <c r="I9" s="16"/>
      <c r="J9" s="18"/>
    </row>
    <row r="10" spans="1:12" ht="14.4" customHeight="1" x14ac:dyDescent="0.3">
      <c r="A10" s="19" t="s">
        <v>332</v>
      </c>
      <c r="B10" s="20"/>
      <c r="G10" s="37"/>
      <c r="H10" s="38"/>
      <c r="I10" s="38"/>
      <c r="J10" s="39"/>
    </row>
    <row r="11" spans="1:12" x14ac:dyDescent="0.3">
      <c r="A11" s="21"/>
      <c r="B11" s="22"/>
      <c r="G11" s="40"/>
      <c r="H11" s="41"/>
      <c r="I11" s="41"/>
      <c r="J11" s="42"/>
    </row>
    <row r="12" spans="1:12" x14ac:dyDescent="0.3">
      <c r="A12" s="21"/>
      <c r="B12" s="22"/>
      <c r="E12" s="46" t="s">
        <v>106</v>
      </c>
      <c r="G12" s="40"/>
      <c r="H12" s="41"/>
      <c r="I12" s="46" t="s">
        <v>311</v>
      </c>
      <c r="J12" s="42"/>
    </row>
    <row r="13" spans="1:12" x14ac:dyDescent="0.3">
      <c r="A13" s="21"/>
      <c r="B13" s="22"/>
      <c r="G13" s="40"/>
      <c r="H13" s="41"/>
      <c r="I13" s="41"/>
      <c r="J13" s="42"/>
    </row>
    <row r="14" spans="1:12" x14ac:dyDescent="0.3">
      <c r="A14" s="21"/>
      <c r="B14" s="22"/>
      <c r="G14" s="43"/>
      <c r="H14" s="44"/>
      <c r="I14" s="44"/>
      <c r="J14" s="45"/>
    </row>
    <row r="15" spans="1:12" x14ac:dyDescent="0.3">
      <c r="A15" s="21"/>
      <c r="B15" s="22"/>
      <c r="C15" s="11" cm="1">
        <f t="array" aca="1" ref="C15" ca="1">INDEX(code,MATCH(E12,villes,0))</f>
        <v>42700</v>
      </c>
      <c r="D15" s="12"/>
      <c r="E15" s="13"/>
      <c r="F15" s="17" t="str" cm="1">
        <f t="array" aca="1" ref="F15" ca="1">INDEX(lettres,MATCH(E12,listevilles,0))</f>
        <v>C</v>
      </c>
      <c r="G15" s="11" cm="1">
        <f t="array" aca="1" ref="G15" ca="1">INDEX(code,MATCH(I12,villes,0))</f>
        <v>42140</v>
      </c>
      <c r="H15" s="12"/>
      <c r="I15" s="13"/>
      <c r="J15" s="17" t="str" cm="1">
        <f t="array" aca="1" ref="J15" ca="1">INDEX(lettres,MATCH(I12,listevilles,0))</f>
        <v>I</v>
      </c>
    </row>
    <row r="16" spans="1:12" x14ac:dyDescent="0.3">
      <c r="A16" s="23"/>
      <c r="B16" s="24"/>
      <c r="C16" s="14"/>
      <c r="D16" s="15"/>
      <c r="E16" s="16"/>
      <c r="F16" s="18"/>
      <c r="G16" s="14"/>
      <c r="H16" s="15"/>
      <c r="I16" s="16"/>
      <c r="J16" s="18"/>
    </row>
    <row r="17" spans="1:10" ht="14.4" customHeight="1" x14ac:dyDescent="0.3">
      <c r="A17" s="19" t="s">
        <v>333</v>
      </c>
      <c r="B17" s="20"/>
      <c r="C17" s="37"/>
      <c r="D17" s="38"/>
      <c r="E17" s="38"/>
      <c r="F17" s="39"/>
      <c r="G17" s="37"/>
      <c r="H17" s="38"/>
      <c r="I17" s="38"/>
      <c r="J17" s="39"/>
    </row>
    <row r="18" spans="1:10" x14ac:dyDescent="0.3">
      <c r="A18" s="21"/>
      <c r="B18" s="22"/>
      <c r="C18" s="40"/>
      <c r="D18" s="41"/>
      <c r="E18" s="41"/>
      <c r="F18" s="42"/>
      <c r="G18" s="40"/>
      <c r="H18" s="41"/>
      <c r="I18" s="41"/>
      <c r="J18" s="42"/>
    </row>
    <row r="19" spans="1:10" x14ac:dyDescent="0.3">
      <c r="A19" s="21"/>
      <c r="B19" s="22"/>
      <c r="C19" s="40"/>
      <c r="D19" s="41"/>
      <c r="E19" s="46" t="s">
        <v>265</v>
      </c>
      <c r="F19" s="42"/>
      <c r="G19" s="40"/>
      <c r="H19" s="41"/>
      <c r="I19" s="46" t="s">
        <v>67</v>
      </c>
      <c r="J19" s="42"/>
    </row>
    <row r="20" spans="1:10" x14ac:dyDescent="0.3">
      <c r="A20" s="21"/>
      <c r="B20" s="22"/>
      <c r="C20" s="40"/>
      <c r="D20" s="41"/>
      <c r="E20" s="41"/>
      <c r="F20" s="42"/>
      <c r="G20" s="40"/>
      <c r="H20" s="41"/>
      <c r="I20" s="41"/>
      <c r="J20" s="42"/>
    </row>
    <row r="21" spans="1:10" x14ac:dyDescent="0.3">
      <c r="A21" s="21"/>
      <c r="B21" s="22"/>
      <c r="C21" s="43"/>
      <c r="D21" s="44"/>
      <c r="E21" s="44"/>
      <c r="F21" s="45"/>
      <c r="G21" s="43"/>
      <c r="H21" s="44"/>
      <c r="I21" s="44"/>
      <c r="J21" s="45"/>
    </row>
    <row r="22" spans="1:10" x14ac:dyDescent="0.3">
      <c r="A22" s="21"/>
      <c r="B22" s="22"/>
      <c r="C22" s="11" cm="1">
        <f t="array" aca="1" ref="C22" ca="1">INDEX(code,MATCH(E19,villes,0))</f>
        <v>42590</v>
      </c>
      <c r="D22" s="12"/>
      <c r="E22" s="13"/>
      <c r="F22" s="17" t="str" cm="1">
        <f t="array" aca="1" ref="F22" ca="1">INDEX(lettres,MATCH(E19,listevilles,0))</f>
        <v>H</v>
      </c>
      <c r="G22" s="11" cm="1">
        <f t="array" aca="1" ref="G22" ca="1">INDEX(code,MATCH(I19,villes,0))</f>
        <v>42800</v>
      </c>
      <c r="H22" s="12"/>
      <c r="I22" s="13"/>
      <c r="J22" s="17" t="str" cm="1">
        <f t="array" aca="1" ref="J22" ca="1">INDEX(lettres,MATCH(I19,listevilles,0))</f>
        <v>B</v>
      </c>
    </row>
    <row r="23" spans="1:10" x14ac:dyDescent="0.3">
      <c r="A23" s="23"/>
      <c r="B23" s="24"/>
      <c r="C23" s="14"/>
      <c r="D23" s="15"/>
      <c r="E23" s="16"/>
      <c r="F23" s="18"/>
      <c r="G23" s="14"/>
      <c r="H23" s="15"/>
      <c r="I23" s="16"/>
      <c r="J23" s="18"/>
    </row>
  </sheetData>
  <mergeCells count="19">
    <mergeCell ref="A1:B1"/>
    <mergeCell ref="C1:F2"/>
    <mergeCell ref="G1:J2"/>
    <mergeCell ref="A2:B2"/>
    <mergeCell ref="A3:B9"/>
    <mergeCell ref="C8:E9"/>
    <mergeCell ref="F8:F9"/>
    <mergeCell ref="G8:I9"/>
    <mergeCell ref="C22:E23"/>
    <mergeCell ref="F22:F23"/>
    <mergeCell ref="G22:I23"/>
    <mergeCell ref="J22:J23"/>
    <mergeCell ref="A10:B16"/>
    <mergeCell ref="A17:B23"/>
    <mergeCell ref="J8:J9"/>
    <mergeCell ref="C15:E16"/>
    <mergeCell ref="F15:F16"/>
    <mergeCell ref="G15:I16"/>
    <mergeCell ref="J15:J16"/>
  </mergeCells>
  <dataValidations count="1">
    <dataValidation type="list" allowBlank="1" showInputMessage="1" sqref="E5 I5 E12 E19 I12 I19" xr:uid="{492E10A7-CECC-48DD-BA71-0D5D525A2DEA}">
      <formula1>OFFSET(dept,MATCH(E5&amp;"*",listevilles,0),,COUNTIF(listevilles,E5&amp;"*"))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C897B-F72E-4D47-A18B-499F3B98B136}">
  <dimension ref="A1:R454"/>
  <sheetViews>
    <sheetView topLeftCell="A2" zoomScale="70" zoomScaleNormal="70" workbookViewId="0">
      <selection activeCell="Q2" sqref="Q2:Q343"/>
    </sheetView>
  </sheetViews>
  <sheetFormatPr baseColWidth="10" defaultRowHeight="14.4" x14ac:dyDescent="0.3"/>
  <cols>
    <col min="1" max="1" width="35.5546875" customWidth="1"/>
    <col min="2" max="2" width="7.6640625" style="1" customWidth="1"/>
    <col min="3" max="3" width="5.109375" style="1" customWidth="1"/>
    <col min="4" max="4" width="34.6640625" customWidth="1"/>
    <col min="5" max="5" width="7.33203125" style="1" customWidth="1"/>
    <col min="6" max="6" width="5" style="1" customWidth="1"/>
    <col min="7" max="7" width="33" style="1" customWidth="1"/>
    <col min="8" max="8" width="8.44140625" style="1" customWidth="1"/>
    <col min="9" max="9" width="5.6640625" customWidth="1"/>
    <col min="10" max="10" width="5.33203125" style="1" customWidth="1"/>
    <col min="11" max="11" width="15.44140625" style="1" customWidth="1"/>
    <col min="12" max="12" width="8.33203125" style="1" customWidth="1"/>
    <col min="13" max="13" width="6.5546875" style="1" customWidth="1"/>
    <col min="14" max="14" width="11.109375" customWidth="1"/>
    <col min="15" max="15" width="35" style="1" customWidth="1"/>
    <col min="16" max="16" width="35.5546875" style="1" customWidth="1"/>
    <col min="17" max="17" width="9.88671875" style="1" customWidth="1"/>
    <col min="18" max="18" width="5.5546875" style="1" customWidth="1"/>
  </cols>
  <sheetData>
    <row r="1" spans="1:17" ht="15" thickBot="1" x14ac:dyDescent="0.35">
      <c r="A1" s="8" t="s">
        <v>0</v>
      </c>
      <c r="B1" s="9" t="s">
        <v>1</v>
      </c>
      <c r="C1" s="9" t="s">
        <v>329</v>
      </c>
      <c r="D1" s="8" t="s">
        <v>0</v>
      </c>
      <c r="E1" s="9" t="s">
        <v>1</v>
      </c>
      <c r="F1" s="9" t="s">
        <v>329</v>
      </c>
      <c r="G1" s="8" t="s">
        <v>0</v>
      </c>
      <c r="H1" s="9" t="s">
        <v>1</v>
      </c>
      <c r="I1" s="9" t="s">
        <v>329</v>
      </c>
      <c r="N1" s="35"/>
      <c r="O1" s="35"/>
      <c r="P1" s="35"/>
    </row>
    <row r="2" spans="1:17" x14ac:dyDescent="0.3">
      <c r="A2" s="6" t="s">
        <v>2</v>
      </c>
      <c r="B2" s="7">
        <v>42220</v>
      </c>
      <c r="C2" s="7" t="s">
        <v>10</v>
      </c>
      <c r="D2" s="6" t="s">
        <v>112</v>
      </c>
      <c r="E2" s="7">
        <v>42130</v>
      </c>
      <c r="F2" s="7" t="s">
        <v>111</v>
      </c>
      <c r="G2" s="6" t="s">
        <v>222</v>
      </c>
      <c r="H2" s="7">
        <v>42155</v>
      </c>
      <c r="I2" s="7" t="s">
        <v>193</v>
      </c>
      <c r="N2" s="35">
        <f t="shared" ref="N2:N66" si="0">SMALL(B$2:H$132,ROW(A1))</f>
        <v>7100</v>
      </c>
      <c r="O2" s="35" t="str" cm="1">
        <f t="array" ref="O2">IF(INDEX(tablo,SMALL(IF(tablo=$N2,ROW(tablo),""),COUNTIF($N$2:$N2,$N2)),SMALL(IF(tablo=$N2,COLUMN(tablo),""),COUNTIF($N$2:$N2,$N2))-1)=0,"vide",INDEX(tablo,SMALL(IF(tablo=$N2,ROW(tablo),""),COUNTIF($N$2:$N2,$N2)),SMALL(IF(tablo=$N2,COLUMN(tablo),""),COUNTIF($N$2:$N2,$N2))-1))</f>
        <v>vide</v>
      </c>
      <c r="P2" s="35" t="str" cm="1">
        <f t="array" aca="1" ref="P2" ca="1">INDEX(villes,MATCH(0,COUNTIF(villes,"&lt;"&amp;villes)-SUM(COUNTIF(P$1:P1,villes)),0))</f>
        <v>ABOEN</v>
      </c>
      <c r="Q2" s="35" t="str" cm="1">
        <f t="array" aca="1" ref="Q2" ca="1">INDEX(tablo,MIN(IF(tablo=$P2,ROW(tablo),"")),MIN(IF(tablo=$P2,COLUMN(tablo)+2,"")))</f>
        <v>C</v>
      </c>
    </row>
    <row r="3" spans="1:17" x14ac:dyDescent="0.3">
      <c r="A3" s="3" t="s">
        <v>36</v>
      </c>
      <c r="B3" s="2">
        <v>42000</v>
      </c>
      <c r="C3" s="2" t="s">
        <v>24</v>
      </c>
      <c r="D3" s="3" t="s">
        <v>113</v>
      </c>
      <c r="E3" s="2">
        <v>42130</v>
      </c>
      <c r="F3" s="2" t="s">
        <v>111</v>
      </c>
      <c r="G3" s="3" t="s">
        <v>223</v>
      </c>
      <c r="H3" s="2">
        <v>42155</v>
      </c>
      <c r="I3" s="2" t="s">
        <v>193</v>
      </c>
      <c r="N3" s="35">
        <f t="shared" si="0"/>
        <v>7340</v>
      </c>
      <c r="O3" s="35" t="str" cm="1">
        <f t="array" ref="O3">IF(INDEX(tablo,SMALL(IF(tablo=$N3,ROW(tablo),""),COUNTIF($N$2:$N3,$N3)),SMALL(IF(tablo=$N3,COLUMN(tablo),""),COUNTIF($N$2:$N3,$N3))-1)=0,"vide",INDEX(tablo,SMALL(IF(tablo=$N3,ROW(tablo),""),COUNTIF($N$2:$N3,$N3)),SMALL(IF(tablo=$N3,COLUMN(tablo),""),COUNTIF($N$2:$N3,$N3))-1))</f>
        <v>vide</v>
      </c>
      <c r="P3" s="35" t="str" cm="1">
        <f t="array" aca="1" ref="P3" ca="1">INDEX(villes,MATCH(0,COUNTIF(villes,"&lt;"&amp;villes)-SUM(COUNTIF(P$1:P2,villes)),0))</f>
        <v>AMBIERLE</v>
      </c>
      <c r="Q3" s="35" t="str" cm="1">
        <f t="array" aca="1" ref="Q3" ca="1">INDEX(tablo,MIN(IF(tablo=$P3,ROW(tablo),"")),MIN(IF(tablo=$P3,COLUMN(tablo)+2,"")))</f>
        <v>F</v>
      </c>
    </row>
    <row r="4" spans="1:17" x14ac:dyDescent="0.3">
      <c r="A4" s="3" t="s">
        <v>127</v>
      </c>
      <c r="B4" s="2">
        <v>42110</v>
      </c>
      <c r="C4" s="2" t="s">
        <v>111</v>
      </c>
      <c r="D4" s="3" t="s">
        <v>115</v>
      </c>
      <c r="E4" s="2">
        <v>42130</v>
      </c>
      <c r="F4" s="2" t="s">
        <v>111</v>
      </c>
      <c r="G4" s="3" t="s">
        <v>98</v>
      </c>
      <c r="H4" s="2">
        <v>42160</v>
      </c>
      <c r="I4" s="2" t="s">
        <v>81</v>
      </c>
      <c r="N4" s="35">
        <f t="shared" si="0"/>
        <v>7430</v>
      </c>
      <c r="O4" s="35" t="str" cm="1">
        <f t="array" ref="O4">IF(INDEX(tablo,SMALL(IF(tablo=$N4,ROW(tablo),""),COUNTIF($N$2:$N4,$N4)),SMALL(IF(tablo=$N4,COLUMN(tablo),""),COUNTIF($N$2:$N4,$N4))-1)=0,"vide",INDEX(tablo,SMALL(IF(tablo=$N4,ROW(tablo),""),COUNTIF($N$2:$N4,$N4)),SMALL(IF(tablo=$N4,COLUMN(tablo),""),COUNTIF($N$2:$N4,$N4))-1))</f>
        <v>vide</v>
      </c>
      <c r="P4" s="35" t="str" cm="1">
        <f t="array" aca="1" ref="P4" ca="1">INDEX(villes,MATCH(0,COUNTIF(villes,"&lt;"&amp;villes)-SUM(COUNTIF(P$1:P3,villes)),0))</f>
        <v>AMIONS</v>
      </c>
      <c r="Q4" s="35" t="str" cm="1">
        <f t="array" aca="1" ref="Q4" ca="1">INDEX(tablo,MIN(IF(tablo=$P4,ROW(tablo),"")),MIN(IF(tablo=$P4,COLUMN(tablo)+2,"")))</f>
        <v>E</v>
      </c>
    </row>
    <row r="5" spans="1:17" x14ac:dyDescent="0.3">
      <c r="A5" s="3" t="s">
        <v>285</v>
      </c>
      <c r="B5" s="2">
        <v>42110</v>
      </c>
      <c r="C5" s="2" t="s">
        <v>328</v>
      </c>
      <c r="D5" s="3" t="s">
        <v>116</v>
      </c>
      <c r="E5" s="2">
        <v>42130</v>
      </c>
      <c r="F5" s="2" t="s">
        <v>111</v>
      </c>
      <c r="G5" s="3" t="s">
        <v>94</v>
      </c>
      <c r="H5" s="2">
        <v>42160</v>
      </c>
      <c r="I5" s="2" t="s">
        <v>81</v>
      </c>
      <c r="N5" s="35">
        <f t="shared" si="0"/>
        <v>7690</v>
      </c>
      <c r="O5" s="35" t="str" cm="1">
        <f t="array" ref="O5">IF(INDEX(tablo,SMALL(IF(tablo=$N5,ROW(tablo),""),COUNTIF($N$2:$N5,$N5)),SMALL(IF(tablo=$N5,COLUMN(tablo),""),COUNTIF($N$2:$N5,$N5))-1)=0,"vide",INDEX(tablo,SMALL(IF(tablo=$N5,ROW(tablo),""),COUNTIF($N$2:$N5,$N5)),SMALL(IF(tablo=$N5,COLUMN(tablo),""),COUNTIF($N$2:$N5,$N5))-1))</f>
        <v>vide</v>
      </c>
      <c r="P5" s="35" t="str" cm="1">
        <f t="array" aca="1" ref="P5" ca="1">INDEX(villes,MATCH(0,COUNTIF(villes,"&lt;"&amp;villes)-SUM(COUNTIF(P$1:P4,villes)),0))</f>
        <v>ANDREZIEUX BOUTHEON</v>
      </c>
      <c r="Q5" s="35" t="str" cm="1">
        <f t="array" aca="1" ref="Q5" ca="1">INDEX(tablo,MIN(IF(tablo=$P5,ROW(tablo),"")),MIN(IF(tablo=$P5,COLUMN(tablo)+2,"")))</f>
        <v>I</v>
      </c>
    </row>
    <row r="6" spans="1:17" x14ac:dyDescent="0.3">
      <c r="A6" s="3" t="s">
        <v>286</v>
      </c>
      <c r="B6" s="2">
        <v>42110</v>
      </c>
      <c r="C6" s="2" t="s">
        <v>328</v>
      </c>
      <c r="D6" s="3" t="s">
        <v>117</v>
      </c>
      <c r="E6" s="2">
        <v>42130</v>
      </c>
      <c r="F6" s="2" t="s">
        <v>111</v>
      </c>
      <c r="G6" s="3" t="s">
        <v>317</v>
      </c>
      <c r="H6" s="2">
        <v>42160</v>
      </c>
      <c r="I6" s="2" t="s">
        <v>328</v>
      </c>
      <c r="N6" s="35">
        <f t="shared" si="0"/>
        <v>42000</v>
      </c>
      <c r="O6" s="35" t="str" cm="1">
        <f t="array" ref="O6">IF(INDEX(tablo,SMALL(IF(tablo=$N6,ROW(tablo),""),COUNTIF($N$2:$N6,$N6)),SMALL(IF(tablo=$N6,COLUMN(tablo),""),COUNTIF($N$2:$N6,$N6))-1)=0,"vide",INDEX(tablo,SMALL(IF(tablo=$N6,ROW(tablo),""),COUNTIF($N$2:$N6,$N6)),SMALL(IF(tablo=$N6,COLUMN(tablo),""),COUNTIF($N$2:$N6,$N6))-1))</f>
        <v>SAINT ETIENNE</v>
      </c>
      <c r="P6" s="35" t="str" cm="1">
        <f t="array" aca="1" ref="P6" ca="1">INDEX(villes,MATCH(0,COUNTIF(villes,"&lt;"&amp;villes)-SUM(COUNTIF(P$1:P5,villes)),0))</f>
        <v>APINAC</v>
      </c>
      <c r="Q6" s="35" t="str" cm="1">
        <f t="array" aca="1" ref="Q6" ca="1">INDEX(tablo,MIN(IF(tablo=$P6,ROW(tablo),"")),MIN(IF(tablo=$P6,COLUMN(tablo)+2,"")))</f>
        <v>C</v>
      </c>
    </row>
    <row r="7" spans="1:17" x14ac:dyDescent="0.3">
      <c r="A7" s="3" t="s">
        <v>287</v>
      </c>
      <c r="B7" s="2">
        <v>42110</v>
      </c>
      <c r="C7" s="2" t="s">
        <v>328</v>
      </c>
      <c r="D7" s="3" t="s">
        <v>118</v>
      </c>
      <c r="E7" s="2">
        <v>42130</v>
      </c>
      <c r="F7" s="2" t="s">
        <v>111</v>
      </c>
      <c r="G7" s="3" t="s">
        <v>99</v>
      </c>
      <c r="H7" s="2">
        <v>42170</v>
      </c>
      <c r="I7" s="2" t="s">
        <v>81</v>
      </c>
      <c r="N7" s="35">
        <f t="shared" si="0"/>
        <v>42110</v>
      </c>
      <c r="O7" s="35" t="str" cm="1">
        <f t="array" ref="O7">IF(INDEX(tablo,SMALL(IF(tablo=$N7,ROW(tablo),""),COUNTIF($N$2:$N7,$N7)),SMALL(IF(tablo=$N7,COLUMN(tablo),""),COUNTIF($N$2:$N7,$N7))-1)=0,"vide",INDEX(tablo,SMALL(IF(tablo=$N7,ROW(tablo),""),COUNTIF($N$2:$N7,$N7)),SMALL(IF(tablo=$N7,COLUMN(tablo),""),COUNTIF($N$2:$N7,$N7))-1))</f>
        <v>STE FOY SAINT SULPICE</v>
      </c>
      <c r="P7" s="35" t="str" cm="1">
        <f t="array" aca="1" ref="P7" ca="1">INDEX(villes,MATCH(0,COUNTIF(villes,"&lt;"&amp;villes)-SUM(COUNTIF(P$1:P6,villes)),0))</f>
        <v>ARCINGES</v>
      </c>
      <c r="Q7" s="35" t="str" cm="1">
        <f t="array" aca="1" ref="Q7" ca="1">INDEX(tablo,MIN(IF(tablo=$P7,ROW(tablo),"")),MIN(IF(tablo=$P7,COLUMN(tablo)+2,"")))</f>
        <v>G</v>
      </c>
    </row>
    <row r="8" spans="1:17" x14ac:dyDescent="0.3">
      <c r="A8" s="3" t="s">
        <v>291</v>
      </c>
      <c r="B8" s="2">
        <v>42110</v>
      </c>
      <c r="C8" s="2" t="s">
        <v>328</v>
      </c>
      <c r="D8" s="3" t="s">
        <v>119</v>
      </c>
      <c r="E8" s="2">
        <v>42130</v>
      </c>
      <c r="F8" s="2" t="s">
        <v>111</v>
      </c>
      <c r="G8" s="3" t="s">
        <v>95</v>
      </c>
      <c r="H8" s="2">
        <v>42170</v>
      </c>
      <c r="I8" s="2" t="s">
        <v>81</v>
      </c>
      <c r="N8" s="35">
        <f t="shared" si="0"/>
        <v>42110</v>
      </c>
      <c r="O8" s="35" t="str" cm="1">
        <f t="array" ref="O8">IF(INDEX(tablo,SMALL(IF(tablo=$N8,ROW(tablo),""),COUNTIF($N$2:$N8,$N8)),SMALL(IF(tablo=$N8,COLUMN(tablo),""),COUNTIF($N$2:$N8,$N8))-1)=0,"vide",INDEX(tablo,SMALL(IF(tablo=$N8,ROW(tablo),""),COUNTIF($N$2:$N8,$N8)),SMALL(IF(tablo=$N8,COLUMN(tablo),""),COUNTIF($N$2:$N8,$N8))-1))</f>
        <v>CHAMBEON</v>
      </c>
      <c r="P8" s="35" t="str" cm="1">
        <f t="array" aca="1" ref="P8" ca="1">INDEX(villes,MATCH(0,COUNTIF(villes,"&lt;"&amp;villes)-SUM(COUNTIF(P$1:P7,villes)),0))</f>
        <v>ARCON</v>
      </c>
      <c r="Q8" s="35" t="str" cm="1">
        <f t="array" aca="1" ref="Q8" ca="1">INDEX(tablo,MIN(IF(tablo=$P8,ROW(tablo),"")),MIN(IF(tablo=$P8,COLUMN(tablo)+2,"")))</f>
        <v>F</v>
      </c>
    </row>
    <row r="9" spans="1:17" x14ac:dyDescent="0.3">
      <c r="A9" s="3" t="s">
        <v>292</v>
      </c>
      <c r="B9" s="2">
        <v>42110</v>
      </c>
      <c r="C9" s="2" t="s">
        <v>328</v>
      </c>
      <c r="D9" s="3" t="s">
        <v>120</v>
      </c>
      <c r="E9" s="2">
        <v>42130</v>
      </c>
      <c r="F9" s="2" t="s">
        <v>111</v>
      </c>
      <c r="G9" s="3" t="s">
        <v>238</v>
      </c>
      <c r="H9" s="2">
        <v>42190</v>
      </c>
      <c r="I9" s="2" t="s">
        <v>234</v>
      </c>
      <c r="N9" s="35">
        <f t="shared" si="0"/>
        <v>42110</v>
      </c>
      <c r="O9" s="35" t="str" cm="1">
        <f t="array" ref="O9">IF(INDEX(tablo,SMALL(IF(tablo=$N9,ROW(tablo),""),COUNTIF($N$2:$N9,$N9)),SMALL(IF(tablo=$N9,COLUMN(tablo),""),COUNTIF($N$2:$N9,$N9))-1)=0,"vide",INDEX(tablo,SMALL(IF(tablo=$N9,ROW(tablo),""),COUNTIF($N$2:$N9,$N9)),SMALL(IF(tablo=$N9,COLUMN(tablo),""),COUNTIF($N$2:$N9,$N9))-1))</f>
        <v>CIVENS</v>
      </c>
      <c r="P9" s="35" t="str" cm="1">
        <f t="array" aca="1" ref="P9" ca="1">INDEX(villes,MATCH(0,COUNTIF(villes,"&lt;"&amp;villes)-SUM(COUNTIF(P$1:P8,villes)),0))</f>
        <v>ARTHUN</v>
      </c>
      <c r="Q9" s="35" t="str" cm="1">
        <f t="array" aca="1" ref="Q9" ca="1">INDEX(tablo,MIN(IF(tablo=$P9,ROW(tablo),"")),MIN(IF(tablo=$P9,COLUMN(tablo)+2,"")))</f>
        <v>D</v>
      </c>
    </row>
    <row r="10" spans="1:17" x14ac:dyDescent="0.3">
      <c r="A10" s="3" t="s">
        <v>298</v>
      </c>
      <c r="B10" s="2">
        <v>42110</v>
      </c>
      <c r="C10" s="2" t="s">
        <v>328</v>
      </c>
      <c r="D10" s="3" t="s">
        <v>121</v>
      </c>
      <c r="E10" s="2">
        <v>42130</v>
      </c>
      <c r="F10" s="2" t="s">
        <v>111</v>
      </c>
      <c r="G10" s="3" t="s">
        <v>239</v>
      </c>
      <c r="H10" s="2">
        <v>42190</v>
      </c>
      <c r="I10" s="2" t="s">
        <v>234</v>
      </c>
      <c r="N10" s="35">
        <f t="shared" si="0"/>
        <v>42110</v>
      </c>
      <c r="O10" s="35" t="str" cm="1">
        <f t="array" ref="O10">IF(INDEX(tablo,SMALL(IF(tablo=$N10,ROW(tablo),""),COUNTIF($N$2:$N10,$N10)),SMALL(IF(tablo=$N10,COLUMN(tablo),""),COUNTIF($N$2:$N10,$N10))-1)=0,"vide",INDEX(tablo,SMALL(IF(tablo=$N10,ROW(tablo),""),COUNTIF($N$2:$N10,$N10)),SMALL(IF(tablo=$N10,COLUMN(tablo),""),COUNTIF($N$2:$N10,$N10))-1))</f>
        <v>CLEPPE</v>
      </c>
      <c r="P10" s="35" t="str" cm="1">
        <f t="array" aca="1" ref="P10" ca="1">INDEX(villes,MATCH(0,COUNTIF(villes,"&lt;"&amp;villes)-SUM(COUNTIF(P$1:P9,villes)),0))</f>
        <v>AVEIZIEUX</v>
      </c>
      <c r="Q10" s="35" t="str" cm="1">
        <f t="array" aca="1" ref="Q10" ca="1">INDEX(tablo,MIN(IF(tablo=$P10,ROW(tablo),"")),MIN(IF(tablo=$P10,COLUMN(tablo)+2,"")))</f>
        <v>I</v>
      </c>
    </row>
    <row r="11" spans="1:17" x14ac:dyDescent="0.3">
      <c r="A11" s="3" t="s">
        <v>299</v>
      </c>
      <c r="B11" s="2">
        <v>42110</v>
      </c>
      <c r="C11" s="2" t="s">
        <v>328</v>
      </c>
      <c r="D11" s="3" t="s">
        <v>123</v>
      </c>
      <c r="E11" s="2">
        <v>42130</v>
      </c>
      <c r="F11" s="2" t="s">
        <v>111</v>
      </c>
      <c r="G11" s="3" t="s">
        <v>240</v>
      </c>
      <c r="H11" s="2">
        <v>42190</v>
      </c>
      <c r="I11" s="2" t="s">
        <v>234</v>
      </c>
      <c r="N11" s="35">
        <f t="shared" si="0"/>
        <v>42110</v>
      </c>
      <c r="O11" s="35" t="str" cm="1">
        <f t="array" ref="O11">IF(INDEX(tablo,SMALL(IF(tablo=$N11,ROW(tablo),""),COUNTIF($N$2:$N11,$N11)),SMALL(IF(tablo=$N11,COLUMN(tablo),""),COUNTIF($N$2:$N11,$N11))-1)=0,"vide",INDEX(tablo,SMALL(IF(tablo=$N11,ROW(tablo),""),COUNTIF($N$2:$N11,$N11)),SMALL(IF(tablo=$N11,COLUMN(tablo),""),COUNTIF($N$2:$N11,$N11))-1))</f>
        <v>FEURS</v>
      </c>
      <c r="P11" s="35" t="str" cm="1">
        <f t="array" aca="1" ref="P11" ca="1">INDEX(villes,MATCH(0,COUNTIF(villes,"&lt;"&amp;villes)-SUM(COUNTIF(P$1:P10,villes)),0))</f>
        <v>BALBIGNY</v>
      </c>
      <c r="Q11" s="35" t="str" cm="1">
        <f t="array" aca="1" ref="Q11" ca="1">INDEX(tablo,MIN(IF(tablo=$P11,ROW(tablo),"")),MIN(IF(tablo=$P11,COLUMN(tablo)+2,"")))</f>
        <v>H</v>
      </c>
    </row>
    <row r="12" spans="1:17" x14ac:dyDescent="0.3">
      <c r="A12" s="3" t="s">
        <v>301</v>
      </c>
      <c r="B12" s="2">
        <v>42110</v>
      </c>
      <c r="C12" s="2" t="s">
        <v>328</v>
      </c>
      <c r="D12" s="3" t="s">
        <v>124</v>
      </c>
      <c r="E12" s="2">
        <v>42130</v>
      </c>
      <c r="F12" s="2" t="s">
        <v>111</v>
      </c>
      <c r="G12" s="3" t="s">
        <v>246</v>
      </c>
      <c r="H12" s="2">
        <v>42190</v>
      </c>
      <c r="I12" s="2" t="s">
        <v>234</v>
      </c>
      <c r="N12" s="35">
        <f t="shared" si="0"/>
        <v>42110</v>
      </c>
      <c r="O12" s="35" t="str" cm="1">
        <f t="array" ref="O12">IF(INDEX(tablo,SMALL(IF(tablo=$N12,ROW(tablo),""),COUNTIF($N$2:$N12,$N12)),SMALL(IF(tablo=$N12,COLUMN(tablo),""),COUNTIF($N$2:$N12,$N12))-1)=0,"vide",INDEX(tablo,SMALL(IF(tablo=$N12,ROW(tablo),""),COUNTIF($N$2:$N12,$N12)),SMALL(IF(tablo=$N12,COLUMN(tablo),""),COUNTIF($N$2:$N12,$N12))-1))</f>
        <v>JAS</v>
      </c>
      <c r="P12" s="35" t="str" cm="1">
        <f t="array" aca="1" ref="P12" ca="1">INDEX(villes,MATCH(0,COUNTIF(villes,"&lt;"&amp;villes)-SUM(COUNTIF(P$1:P11,villes)),0))</f>
        <v>BARD</v>
      </c>
      <c r="Q12" s="35" t="str" cm="1">
        <f t="array" aca="1" ref="Q12" ca="1">INDEX(tablo,MIN(IF(tablo=$P12,ROW(tablo),"")),MIN(IF(tablo=$P12,COLUMN(tablo)+2,"")))</f>
        <v>D</v>
      </c>
    </row>
    <row r="13" spans="1:17" x14ac:dyDescent="0.3">
      <c r="A13" s="3" t="s">
        <v>302</v>
      </c>
      <c r="B13" s="2">
        <v>42110</v>
      </c>
      <c r="C13" s="2" t="s">
        <v>328</v>
      </c>
      <c r="D13" s="3" t="s">
        <v>125</v>
      </c>
      <c r="E13" s="2">
        <v>42130</v>
      </c>
      <c r="F13" s="2" t="s">
        <v>111</v>
      </c>
      <c r="G13" s="3" t="s">
        <v>247</v>
      </c>
      <c r="H13" s="2">
        <v>42190</v>
      </c>
      <c r="I13" s="2" t="s">
        <v>234</v>
      </c>
      <c r="N13" s="35">
        <f t="shared" si="0"/>
        <v>42110</v>
      </c>
      <c r="O13" s="35" t="str" cm="1">
        <f t="array" ref="O13">IF(INDEX(tablo,SMALL(IF(tablo=$N13,ROW(tablo),""),COUNTIF($N$2:$N13,$N13)),SMALL(IF(tablo=$N13,COLUMN(tablo),""),COUNTIF($N$2:$N13,$N13))-1)=0,"vide",INDEX(tablo,SMALL(IF(tablo=$N13,ROW(tablo),""),COUNTIF($N$2:$N13,$N13)),SMALL(IF(tablo=$N13,COLUMN(tablo),""),COUNTIF($N$2:$N13,$N13))-1))</f>
        <v>PONCINS</v>
      </c>
      <c r="P13" s="35" t="str" cm="1">
        <f t="array" aca="1" ref="P13" ca="1">INDEX(villes,MATCH(0,COUNTIF(villes,"&lt;"&amp;villes)-SUM(COUNTIF(P$1:P12,villes)),0))</f>
        <v>BELLEGARDE EN FOREZ</v>
      </c>
      <c r="Q13" s="35" t="str" cm="1">
        <f t="array" aca="1" ref="Q13" ca="1">INDEX(tablo,MIN(IF(tablo=$P13,ROW(tablo),"")),MIN(IF(tablo=$P13,COLUMN(tablo)+2,"")))</f>
        <v>I</v>
      </c>
    </row>
    <row r="14" spans="1:17" x14ac:dyDescent="0.3">
      <c r="A14" s="3" t="s">
        <v>303</v>
      </c>
      <c r="B14" s="2">
        <v>42110</v>
      </c>
      <c r="C14" s="2" t="s">
        <v>328</v>
      </c>
      <c r="D14" s="3" t="s">
        <v>126</v>
      </c>
      <c r="E14" s="2">
        <v>42130</v>
      </c>
      <c r="F14" s="2" t="s">
        <v>111</v>
      </c>
      <c r="G14" s="3" t="s">
        <v>103</v>
      </c>
      <c r="H14" s="2">
        <v>42210</v>
      </c>
      <c r="I14" s="2" t="s">
        <v>81</v>
      </c>
      <c r="N14" s="35">
        <f t="shared" si="0"/>
        <v>42110</v>
      </c>
      <c r="O14" s="35" t="str" cm="1">
        <f t="array" ref="O14">IF(INDEX(tablo,SMALL(IF(tablo=$N14,ROW(tablo),""),COUNTIF($N$2:$N14,$N14)),SMALL(IF(tablo=$N14,COLUMN(tablo),""),COUNTIF($N$2:$N14,$N14))-1)=0,"vide",INDEX(tablo,SMALL(IF(tablo=$N14,ROW(tablo),""),COUNTIF($N$2:$N14,$N14)),SMALL(IF(tablo=$N14,COLUMN(tablo),""),COUNTIF($N$2:$N14,$N14))-1))</f>
        <v>POUILLY LES FEURS</v>
      </c>
      <c r="P14" s="35" t="str" cm="1">
        <f t="array" aca="1" ref="P14" ca="1">INDEX(villes,MATCH(0,COUNTIF(villes,"&lt;"&amp;villes)-SUM(COUNTIF(P$1:P13,villes)),0))</f>
        <v>BELLEROCHE</v>
      </c>
      <c r="Q14" s="35" t="str" cm="1">
        <f t="array" aca="1" ref="Q14" ca="1">INDEX(tablo,MIN(IF(tablo=$P14,ROW(tablo),"")),MIN(IF(tablo=$P14,COLUMN(tablo)+2,"")))</f>
        <v>G</v>
      </c>
    </row>
    <row r="15" spans="1:17" x14ac:dyDescent="0.3">
      <c r="A15" s="3" t="s">
        <v>306</v>
      </c>
      <c r="B15" s="2">
        <v>42110</v>
      </c>
      <c r="C15" s="2" t="s">
        <v>328</v>
      </c>
      <c r="D15" s="3" t="s">
        <v>128</v>
      </c>
      <c r="E15" s="2">
        <v>42130</v>
      </c>
      <c r="F15" s="2" t="s">
        <v>111</v>
      </c>
      <c r="G15" s="3" t="s">
        <v>289</v>
      </c>
      <c r="H15" s="2">
        <v>42210</v>
      </c>
      <c r="I15" s="2" t="s">
        <v>328</v>
      </c>
      <c r="N15" s="35">
        <f t="shared" si="0"/>
        <v>42110</v>
      </c>
      <c r="O15" s="35" t="str" cm="1">
        <f t="array" ref="O15">IF(INDEX(tablo,SMALL(IF(tablo=$N15,ROW(tablo),""),COUNTIF($N$2:$N15,$N15)),SMALL(IF(tablo=$N15,COLUMN(tablo),""),COUNTIF($N$2:$N15,$N15))-1)=0,"vide",INDEX(tablo,SMALL(IF(tablo=$N15,ROW(tablo),""),COUNTIF($N$2:$N15,$N15)),SMALL(IF(tablo=$N15,COLUMN(tablo),""),COUNTIF($N$2:$N15,$N15))-1))</f>
        <v>SALT EN DONZY</v>
      </c>
      <c r="P15" s="35" t="str" cm="1">
        <f t="array" aca="1" ref="P15" ca="1">INDEX(villes,MATCH(0,COUNTIF(villes,"&lt;"&amp;villes)-SUM(COUNTIF(P$1:P14,villes)),0))</f>
        <v>BELMONT DE LA LOIRE</v>
      </c>
      <c r="Q15" s="35" t="str" cm="1">
        <f t="array" aca="1" ref="Q15" ca="1">INDEX(tablo,MIN(IF(tablo=$P15,ROW(tablo),"")),MIN(IF(tablo=$P15,COLUMN(tablo)+2,"")))</f>
        <v>G</v>
      </c>
    </row>
    <row r="16" spans="1:17" x14ac:dyDescent="0.3">
      <c r="A16" s="3" t="s">
        <v>307</v>
      </c>
      <c r="B16" s="2">
        <v>42110</v>
      </c>
      <c r="C16" s="2" t="s">
        <v>328</v>
      </c>
      <c r="D16" s="3" t="s">
        <v>47</v>
      </c>
      <c r="E16" s="2">
        <v>42131</v>
      </c>
      <c r="F16" s="2" t="s">
        <v>24</v>
      </c>
      <c r="G16" s="3" t="s">
        <v>293</v>
      </c>
      <c r="H16" s="2">
        <v>42210</v>
      </c>
      <c r="I16" s="2" t="s">
        <v>328</v>
      </c>
      <c r="N16" s="35">
        <f t="shared" si="0"/>
        <v>42110</v>
      </c>
      <c r="O16" s="35" t="str" cm="1">
        <f t="array" ref="O16">IF(INDEX(tablo,SMALL(IF(tablo=$N16,ROW(tablo),""),COUNTIF($N$2:$N16,$N16)),SMALL(IF(tablo=$N16,COLUMN(tablo),""),COUNTIF($N$2:$N16,$N16))-1)=0,"vide",INDEX(tablo,SMALL(IF(tablo=$N16,ROW(tablo),""),COUNTIF($N$2:$N16,$N16)),SMALL(IF(tablo=$N16,COLUMN(tablo),""),COUNTIF($N$2:$N16,$N16))-1))</f>
        <v>SALVIZINET</v>
      </c>
      <c r="P16" s="35" t="str" cm="1">
        <f t="array" aca="1" ref="P16" ca="1">INDEX(villes,MATCH(0,COUNTIF(villes,"&lt;"&amp;villes)-SUM(COUNTIF(P$1:P15,villes)),0))</f>
        <v>BESSEY</v>
      </c>
      <c r="Q16" s="35" t="str" cm="1">
        <f t="array" aca="1" ref="Q16" ca="1">INDEX(tablo,MIN(IF(tablo=$P16,ROW(tablo),"")),MIN(IF(tablo=$P16,COLUMN(tablo)+2,"")))</f>
        <v>A</v>
      </c>
    </row>
    <row r="17" spans="1:17" x14ac:dyDescent="0.3">
      <c r="A17" s="3" t="s">
        <v>159</v>
      </c>
      <c r="B17" s="2">
        <v>42111</v>
      </c>
      <c r="C17" s="2" t="s">
        <v>167</v>
      </c>
      <c r="D17" s="3" t="s">
        <v>308</v>
      </c>
      <c r="E17" s="2">
        <v>42140</v>
      </c>
      <c r="F17" s="2" t="s">
        <v>328</v>
      </c>
      <c r="G17" s="3" t="s">
        <v>294</v>
      </c>
      <c r="H17" s="2">
        <v>42210</v>
      </c>
      <c r="I17" s="2" t="s">
        <v>328</v>
      </c>
      <c r="N17" s="35">
        <f t="shared" si="0"/>
        <v>42110</v>
      </c>
      <c r="O17" s="35" t="str" cm="1">
        <f t="array" ref="O17">IF(INDEX(tablo,SMALL(IF(tablo=$N17,ROW(tablo),""),COUNTIF($N$2:$N17,$N17)),SMALL(IF(tablo=$N17,COLUMN(tablo),""),COUNTIF($N$2:$N17,$N17))-1)=0,"vide",INDEX(tablo,SMALL(IF(tablo=$N17,ROW(tablo),""),COUNTIF($N$2:$N17,$N17)),SMALL(IF(tablo=$N17,COLUMN(tablo),""),COUNTIF($N$2:$N17,$N17))-1))</f>
        <v>ST BARTHELEMY LESTRA</v>
      </c>
      <c r="P17" s="35" t="str" cm="1">
        <f t="array" aca="1" ref="P17" ca="1">INDEX(villes,MATCH(0,COUNTIF(villes,"&lt;"&amp;villes)-SUM(COUNTIF(P$1:P16,villes)),0))</f>
        <v>BOEN</v>
      </c>
      <c r="Q17" s="35" t="str" cm="1">
        <f t="array" aca="1" ref="Q17" ca="1">INDEX(tablo,MIN(IF(tablo=$P17,ROW(tablo),"")),MIN(IF(tablo=$P17,COLUMN(tablo)+2,"")))</f>
        <v>D</v>
      </c>
    </row>
    <row r="18" spans="1:17" x14ac:dyDescent="0.3">
      <c r="A18" s="3" t="s">
        <v>160</v>
      </c>
      <c r="B18" s="2">
        <v>42111</v>
      </c>
      <c r="C18" s="2" t="s">
        <v>167</v>
      </c>
      <c r="D18" s="3" t="s">
        <v>309</v>
      </c>
      <c r="E18" s="2">
        <v>42140</v>
      </c>
      <c r="F18" s="2" t="s">
        <v>328</v>
      </c>
      <c r="G18" s="3" t="s">
        <v>304</v>
      </c>
      <c r="H18" s="2">
        <v>42210</v>
      </c>
      <c r="I18" s="2" t="s">
        <v>328</v>
      </c>
      <c r="N18" s="35">
        <f t="shared" si="0"/>
        <v>42110</v>
      </c>
      <c r="O18" s="35" t="str" cm="1">
        <f t="array" ref="O18">IF(INDEX(tablo,SMALL(IF(tablo=$N18,ROW(tablo),""),COUNTIF($N$2:$N18,$N18)),SMALL(IF(tablo=$N18,COLUMN(tablo),""),COUNTIF($N$2:$N18,$N18))-1)=0,"vide",INDEX(tablo,SMALL(IF(tablo=$N18,ROW(tablo),""),COUNTIF($N$2:$N18,$N18)),SMALL(IF(tablo=$N18,COLUMN(tablo),""),COUNTIF($N$2:$N18,$N18))-1))</f>
        <v>ST MARTIN LESTRA</v>
      </c>
      <c r="P18" s="35" t="str" cm="1">
        <f t="array" aca="1" ref="P18" ca="1">INDEX(villes,MATCH(0,COUNTIF(villes,"&lt;"&amp;villes)-SUM(COUNTIF(P$1:P17,villes)),0))</f>
        <v>BOISSET LES MONTROND</v>
      </c>
      <c r="Q18" s="35" t="str" cm="1">
        <f t="array" aca="1" ref="Q18" ca="1">INDEX(tablo,MIN(IF(tablo=$P18,ROW(tablo),"")),MIN(IF(tablo=$P18,COLUMN(tablo)+2,"")))</f>
        <v>C</v>
      </c>
    </row>
    <row r="19" spans="1:17" x14ac:dyDescent="0.3">
      <c r="A19" s="3" t="s">
        <v>163</v>
      </c>
      <c r="B19" s="2">
        <v>42111</v>
      </c>
      <c r="C19" s="2" t="s">
        <v>167</v>
      </c>
      <c r="D19" s="3" t="s">
        <v>310</v>
      </c>
      <c r="E19" s="2">
        <v>42140</v>
      </c>
      <c r="F19" s="2" t="s">
        <v>328</v>
      </c>
      <c r="G19" s="3" t="s">
        <v>305</v>
      </c>
      <c r="H19" s="2">
        <v>42210</v>
      </c>
      <c r="I19" s="2" t="s">
        <v>328</v>
      </c>
      <c r="N19" s="35">
        <f t="shared" si="0"/>
        <v>42110</v>
      </c>
      <c r="O19" s="35" t="str" cm="1">
        <f t="array" ref="O19">IF(INDEX(tablo,SMALL(IF(tablo=$N19,ROW(tablo),""),COUNTIF($N$2:$N19,$N19)),SMALL(IF(tablo=$N19,COLUMN(tablo),""),COUNTIF($N$2:$N19,$N19))-1)=0,"vide",INDEX(tablo,SMALL(IF(tablo=$N19,ROW(tablo),""),COUNTIF($N$2:$N19,$N19)),SMALL(IF(tablo=$N19,COLUMN(tablo),""),COUNTIF($N$2:$N19,$N19))-1))</f>
        <v>VALEILLE</v>
      </c>
      <c r="P19" s="35" t="str" cm="1">
        <f t="array" aca="1" ref="P19" ca="1">INDEX(villes,MATCH(0,COUNTIF(villes,"&lt;"&amp;villes)-SUM(COUNTIF(P$1:P18,villes)),0))</f>
        <v>BOISSET ST PRIEST</v>
      </c>
      <c r="Q19" s="35" t="str" cm="1">
        <f t="array" aca="1" ref="Q19" ca="1">INDEX(tablo,MIN(IF(tablo=$P19,ROW(tablo),"")),MIN(IF(tablo=$P19,COLUMN(tablo)+2,"")))</f>
        <v>C</v>
      </c>
    </row>
    <row r="20" spans="1:17" x14ac:dyDescent="0.3">
      <c r="A20" s="3" t="s">
        <v>166</v>
      </c>
      <c r="B20" s="2">
        <v>42111</v>
      </c>
      <c r="C20" s="2" t="s">
        <v>167</v>
      </c>
      <c r="D20" s="3" t="s">
        <v>311</v>
      </c>
      <c r="E20" s="2">
        <v>42140</v>
      </c>
      <c r="F20" s="2" t="s">
        <v>328</v>
      </c>
      <c r="G20" s="3" t="s">
        <v>93</v>
      </c>
      <c r="H20" s="2">
        <v>42210</v>
      </c>
      <c r="I20" s="2" t="s">
        <v>81</v>
      </c>
      <c r="N20" s="35">
        <f t="shared" si="0"/>
        <v>42111</v>
      </c>
      <c r="O20" s="35" t="str" cm="1">
        <f t="array" ref="O20">IF(INDEX(tablo,SMALL(IF(tablo=$N20,ROW(tablo),""),COUNTIF($N$2:$N20,$N20)),SMALL(IF(tablo=$N20,COLUMN(tablo),""),COUNTIF($N$2:$N20,$N20))-1)=0,"vide",INDEX(tablo,SMALL(IF(tablo=$N20,ROW(tablo),""),COUNTIF($N$2:$N20,$N20)),SMALL(IF(tablo=$N20,COLUMN(tablo),""),COUNTIF($N$2:$N20,$N20))-1))</f>
        <v>LA COTE EN COUZAN</v>
      </c>
      <c r="P20" s="35" t="str" cm="1">
        <f t="array" aca="1" ref="P20" ca="1">INDEX(villes,MATCH(0,COUNTIF(villes,"&lt;"&amp;villes)-SUM(COUNTIF(P$1:P19,villes)),0))</f>
        <v>BOMBRE</v>
      </c>
      <c r="Q20" s="35" t="str" cm="1">
        <f t="array" aca="1" ref="Q20" ca="1">INDEX(tablo,MIN(IF(tablo=$P20,ROW(tablo),"")),MIN(IF(tablo=$P20,COLUMN(tablo)+2,"")))</f>
        <v>G</v>
      </c>
    </row>
    <row r="21" spans="1:17" x14ac:dyDescent="0.3">
      <c r="A21" s="3" t="s">
        <v>258</v>
      </c>
      <c r="B21" s="2">
        <v>42114</v>
      </c>
      <c r="C21" s="2" t="s">
        <v>274</v>
      </c>
      <c r="D21" s="3" t="s">
        <v>312</v>
      </c>
      <c r="E21" s="2">
        <v>42140</v>
      </c>
      <c r="F21" s="2" t="s">
        <v>328</v>
      </c>
      <c r="G21" s="3" t="s">
        <v>96</v>
      </c>
      <c r="H21" s="2">
        <v>42210</v>
      </c>
      <c r="I21" s="2" t="s">
        <v>81</v>
      </c>
      <c r="N21" s="35">
        <f t="shared" si="0"/>
        <v>42111</v>
      </c>
      <c r="O21" s="35" t="str" cm="1">
        <f t="array" ref="O21">IF(INDEX(tablo,SMALL(IF(tablo=$N21,ROW(tablo),""),COUNTIF($N$2:$N21,$N21)),SMALL(IF(tablo=$N21,COLUMN(tablo),""),COUNTIF($N$2:$N21,$N21))-1)=0,"vide",INDEX(tablo,SMALL(IF(tablo=$N21,ROW(tablo),""),COUNTIF($N$2:$N21,$N21)),SMALL(IF(tablo=$N21,COLUMN(tablo),""),COUNTIF($N$2:$N21,$N21))-1))</f>
        <v>LA VALLA SUR ROCHEFORT</v>
      </c>
      <c r="P21" s="35" t="str" cm="1">
        <f t="array" aca="1" ref="P21" ca="1">INDEX(villes,MATCH(0,COUNTIF(villes,"&lt;"&amp;villes)-SUM(COUNTIF(P$1:P20,villes)),0))</f>
        <v>BONSON</v>
      </c>
      <c r="Q21" s="35" t="str" cm="1">
        <f t="array" aca="1" ref="Q21" ca="1">INDEX(tablo,MIN(IF(tablo=$P21,ROW(tablo),"")),MIN(IF(tablo=$P21,COLUMN(tablo)+2,"")))</f>
        <v>C</v>
      </c>
    </row>
    <row r="22" spans="1:17" x14ac:dyDescent="0.3">
      <c r="A22" s="3" t="s">
        <v>263</v>
      </c>
      <c r="B22" s="2">
        <v>42114</v>
      </c>
      <c r="C22" s="2" t="s">
        <v>274</v>
      </c>
      <c r="D22" s="3" t="s">
        <v>313</v>
      </c>
      <c r="E22" s="2">
        <v>42140</v>
      </c>
      <c r="F22" s="2" t="s">
        <v>328</v>
      </c>
      <c r="G22" s="3" t="s">
        <v>145</v>
      </c>
      <c r="H22" s="2">
        <v>42210</v>
      </c>
      <c r="I22" s="2" t="s">
        <v>111</v>
      </c>
      <c r="N22" s="35">
        <f t="shared" si="0"/>
        <v>42111</v>
      </c>
      <c r="O22" s="35" t="str" cm="1">
        <f t="array" ref="O22">IF(INDEX(tablo,SMALL(IF(tablo=$N22,ROW(tablo),""),COUNTIF($N$2:$N22,$N22)),SMALL(IF(tablo=$N22,COLUMN(tablo),""),COUNTIF($N$2:$N22,$N22))-1)=0,"vide",INDEX(tablo,SMALL(IF(tablo=$N22,ROW(tablo),""),COUNTIF($N$2:$N22,$N22)),SMALL(IF(tablo=$N22,COLUMN(tablo),""),COUNTIF($N$2:$N22,$N22))-1))</f>
        <v>ST DIDIER SUR ROCHEFORT</v>
      </c>
      <c r="P22" s="35" t="str" cm="1">
        <f t="array" aca="1" ref="P22" ca="1">INDEX(villes,MATCH(0,COUNTIF(villes,"&lt;"&amp;villes)-SUM(COUNTIF(P$1:P21,villes)),0))</f>
        <v>BOURG ARGENTAL</v>
      </c>
      <c r="Q22" s="35" t="str" cm="1">
        <f t="array" aca="1" ref="Q22" ca="1">INDEX(tablo,MIN(IF(tablo=$P22,ROW(tablo),"")),MIN(IF(tablo=$P22,COLUMN(tablo)+2,"")))</f>
        <v>A</v>
      </c>
    </row>
    <row r="23" spans="1:17" x14ac:dyDescent="0.3">
      <c r="A23" s="3" t="s">
        <v>279</v>
      </c>
      <c r="B23" s="2">
        <v>42114</v>
      </c>
      <c r="C23" s="2" t="s">
        <v>274</v>
      </c>
      <c r="D23" s="3" t="s">
        <v>314</v>
      </c>
      <c r="E23" s="2">
        <v>42140</v>
      </c>
      <c r="F23" s="2" t="s">
        <v>328</v>
      </c>
      <c r="G23" s="3" t="s">
        <v>319</v>
      </c>
      <c r="H23" s="2">
        <v>42210</v>
      </c>
      <c r="I23" s="2" t="s">
        <v>328</v>
      </c>
      <c r="N23" s="35">
        <f t="shared" si="0"/>
        <v>42111</v>
      </c>
      <c r="O23" s="35" t="str" cm="1">
        <f t="array" ref="O23">IF(INDEX(tablo,SMALL(IF(tablo=$N23,ROW(tablo),""),COUNTIF($N$2:$N23,$N23)),SMALL(IF(tablo=$N23,COLUMN(tablo),""),COUNTIF($N$2:$N23,$N23))-1)=0,"vide",INDEX(tablo,SMALL(IF(tablo=$N23,ROW(tablo),""),COUNTIF($N$2:$N23,$N23)),SMALL(IF(tablo=$N23,COLUMN(tablo),""),COUNTIF($N$2:$N23,$N23))-1))</f>
        <v>ST THURIN</v>
      </c>
      <c r="P23" s="35" t="str" cm="1">
        <f t="array" aca="1" ref="P23" ca="1">INDEX(villes,MATCH(0,COUNTIF(villes,"&lt;"&amp;villes)-SUM(COUNTIF(P$1:P22,villes)),0))</f>
        <v>BOYER</v>
      </c>
      <c r="Q23" s="35" t="str" cm="1">
        <f t="array" aca="1" ref="Q23" ca="1">INDEX(tablo,MIN(IF(tablo=$P23,ROW(tablo),"")),MIN(IF(tablo=$P23,COLUMN(tablo)+2,"")))</f>
        <v>G</v>
      </c>
    </row>
    <row r="24" spans="1:17" x14ac:dyDescent="0.3">
      <c r="A24" s="3" t="s">
        <v>226</v>
      </c>
      <c r="B24" s="2">
        <v>42120</v>
      </c>
      <c r="C24" s="2" t="s">
        <v>234</v>
      </c>
      <c r="D24" s="3" t="s">
        <v>316</v>
      </c>
      <c r="E24" s="2">
        <v>42140</v>
      </c>
      <c r="F24" s="2" t="s">
        <v>328</v>
      </c>
      <c r="G24" s="3" t="s">
        <v>322</v>
      </c>
      <c r="H24" s="2">
        <v>42210</v>
      </c>
      <c r="I24" s="2" t="s">
        <v>328</v>
      </c>
      <c r="N24" s="35">
        <f t="shared" si="0"/>
        <v>42114</v>
      </c>
      <c r="O24" s="35" t="str" cm="1">
        <f t="array" ref="O24">IF(INDEX(tablo,SMALL(IF(tablo=$N24,ROW(tablo),""),COUNTIF($N$2:$N24,$N24)),SMALL(IF(tablo=$N24,COLUMN(tablo),""),COUNTIF($N$2:$N24,$N24))-1)=0,"vide",INDEX(tablo,SMALL(IF(tablo=$N24,ROW(tablo),""),COUNTIF($N$2:$N24,$N24)),SMALL(IF(tablo=$N24,COLUMN(tablo),""),COUNTIF($N$2:$N24,$N24))-1))</f>
        <v>CHIRASSIMONT</v>
      </c>
      <c r="P24" s="35" t="str" cm="1">
        <f t="array" aca="1" ref="P24" ca="1">INDEX(villes,MATCH(0,COUNTIF(villes,"&lt;"&amp;villes)-SUM(COUNTIF(P$1:P23,villes)),0))</f>
        <v>BRIENNON</v>
      </c>
      <c r="Q24" s="35" t="str" cm="1">
        <f t="array" aca="1" ref="Q24" ca="1">INDEX(tablo,MIN(IF(tablo=$P24,ROW(tablo),"")),MIN(IF(tablo=$P24,COLUMN(tablo)+2,"")))</f>
        <v>F</v>
      </c>
    </row>
    <row r="25" spans="1:17" x14ac:dyDescent="0.3">
      <c r="A25" s="3" t="s">
        <v>228</v>
      </c>
      <c r="B25" s="2">
        <v>42120</v>
      </c>
      <c r="C25" s="2" t="s">
        <v>234</v>
      </c>
      <c r="D25" s="3" t="s">
        <v>38</v>
      </c>
      <c r="E25" s="2">
        <v>42140</v>
      </c>
      <c r="F25" s="2" t="s">
        <v>24</v>
      </c>
      <c r="G25" s="3" t="s">
        <v>324</v>
      </c>
      <c r="H25" s="2">
        <v>42210</v>
      </c>
      <c r="I25" s="2" t="s">
        <v>328</v>
      </c>
      <c r="N25" s="35">
        <f t="shared" si="0"/>
        <v>42114</v>
      </c>
      <c r="O25" s="35" t="str" cm="1">
        <f t="array" ref="O25">IF(INDEX(tablo,SMALL(IF(tablo=$N25,ROW(tablo),""),COUNTIF($N$2:$N25,$N25)),SMALL(IF(tablo=$N25,COLUMN(tablo),""),COUNTIF($N$2:$N25,$N25))-1)=0,"vide",INDEX(tablo,SMALL(IF(tablo=$N25,ROW(tablo),""),COUNTIF($N$2:$N25,$N25)),SMALL(IF(tablo=$N25,COLUMN(tablo),""),COUNTIF($N$2:$N25,$N25))-1))</f>
        <v>MACHEZAL</v>
      </c>
      <c r="P25" s="35" t="str" cm="1">
        <f t="array" aca="1" ref="P25" ca="1">INDEX(villes,MATCH(0,COUNTIF(villes,"&lt;"&amp;villes)-SUM(COUNTIF(P$1:P24,villes)),0))</f>
        <v>BULLY</v>
      </c>
      <c r="Q25" s="35" t="str" cm="1">
        <f t="array" aca="1" ref="Q25" ca="1">INDEX(tablo,MIN(IF(tablo=$P25,ROW(tablo),"")),MIN(IF(tablo=$P25,COLUMN(tablo)+2,"")))</f>
        <v>E</v>
      </c>
    </row>
    <row r="26" spans="1:17" x14ac:dyDescent="0.3">
      <c r="A26" s="3" t="s">
        <v>230</v>
      </c>
      <c r="B26" s="2">
        <v>42120</v>
      </c>
      <c r="C26" s="2" t="s">
        <v>234</v>
      </c>
      <c r="D26" s="3" t="s">
        <v>43</v>
      </c>
      <c r="E26" s="2">
        <v>42140</v>
      </c>
      <c r="F26" s="2" t="s">
        <v>24</v>
      </c>
      <c r="G26" s="3" t="s">
        <v>3</v>
      </c>
      <c r="H26" s="2">
        <v>42220</v>
      </c>
      <c r="I26" s="2" t="s">
        <v>10</v>
      </c>
      <c r="N26" s="35">
        <f t="shared" si="0"/>
        <v>42114</v>
      </c>
      <c r="O26" s="35" t="str" cm="1">
        <f t="array" ref="O26">IF(INDEX(tablo,SMALL(IF(tablo=$N26,ROW(tablo),""),COUNTIF($N$2:$N26,$N26)),SMALL(IF(tablo=$N26,COLUMN(tablo),""),COUNTIF($N$2:$N26,$N26))-1)=0,"vide",INDEX(tablo,SMALL(IF(tablo=$N26,ROW(tablo),""),COUNTIF($N$2:$N26,$N26)),SMALL(IF(tablo=$N26,COLUMN(tablo),""),COUNTIF($N$2:$N26,$N26))-1))</f>
        <v>ST CYR DE VALORGES</v>
      </c>
      <c r="P26" s="35" t="str" cm="1">
        <f t="array" aca="1" ref="P26" ca="1">INDEX(villes,MATCH(0,COUNTIF(villes,"&lt;"&amp;villes)-SUM(COUNTIF(P$1:P25,villes)),0))</f>
        <v>BURDIGNES</v>
      </c>
      <c r="Q26" s="35" t="str" cm="1">
        <f t="array" aca="1" ref="Q26" ca="1">INDEX(tablo,MIN(IF(tablo=$P26,ROW(tablo),"")),MIN(IF(tablo=$P26,COLUMN(tablo)+2,"")))</f>
        <v>A</v>
      </c>
    </row>
    <row r="27" spans="1:17" x14ac:dyDescent="0.3">
      <c r="A27" s="3" t="s">
        <v>231</v>
      </c>
      <c r="B27" s="2">
        <v>42120</v>
      </c>
      <c r="C27" s="2" t="s">
        <v>234</v>
      </c>
      <c r="D27" s="3" t="s">
        <v>34</v>
      </c>
      <c r="E27" s="2">
        <v>42150</v>
      </c>
      <c r="F27" s="2" t="s">
        <v>24</v>
      </c>
      <c r="G27" s="3" t="s">
        <v>4</v>
      </c>
      <c r="H27" s="2">
        <v>42220</v>
      </c>
      <c r="I27" s="2" t="s">
        <v>10</v>
      </c>
      <c r="N27" s="35">
        <f t="shared" si="0"/>
        <v>42120</v>
      </c>
      <c r="O27" s="35" t="str" cm="1">
        <f t="array" ref="O27">IF(INDEX(tablo,SMALL(IF(tablo=$N27,ROW(tablo),""),COUNTIF($N$2:$N27,$N27)),SMALL(IF(tablo=$N27,COLUMN(tablo),""),COUNTIF($N$2:$N27,$N27))-1)=0,"vide",INDEX(tablo,SMALL(IF(tablo=$N27,ROW(tablo),""),COUNTIF($N$2:$N27,$N27)),SMALL(IF(tablo=$N27,COLUMN(tablo),""),COUNTIF($N$2:$N27,$N27))-1))</f>
        <v>COMELLE VERNAY</v>
      </c>
      <c r="P27" s="35" t="str" cm="1">
        <f t="array" aca="1" ref="P27" ca="1">INDEX(villes,MATCH(0,COUNTIF(villes,"&lt;"&amp;villes)-SUM(COUNTIF(P$1:P26,villes)),0))</f>
        <v>BUSSIERES</v>
      </c>
      <c r="Q27" s="35" t="str" cm="1">
        <f t="array" aca="1" ref="Q27" ca="1">INDEX(tablo,MIN(IF(tablo=$P27,ROW(tablo),"")),MIN(IF(tablo=$P27,COLUMN(tablo)+2,"")))</f>
        <v>H</v>
      </c>
    </row>
    <row r="28" spans="1:17" x14ac:dyDescent="0.3">
      <c r="A28" s="3" t="s">
        <v>232</v>
      </c>
      <c r="B28" s="2">
        <v>42120</v>
      </c>
      <c r="C28" s="2" t="s">
        <v>234</v>
      </c>
      <c r="D28" s="3" t="s">
        <v>55</v>
      </c>
      <c r="E28" s="2">
        <v>42150</v>
      </c>
      <c r="F28" s="2" t="s">
        <v>24</v>
      </c>
      <c r="G28" s="3" t="s">
        <v>5</v>
      </c>
      <c r="H28" s="2">
        <v>42220</v>
      </c>
      <c r="I28" s="2" t="s">
        <v>10</v>
      </c>
      <c r="N28" s="35">
        <f t="shared" si="0"/>
        <v>42120</v>
      </c>
      <c r="O28" s="35" t="str" cm="1">
        <f t="array" ref="O28">IF(INDEX(tablo,SMALL(IF(tablo=$N28,ROW(tablo),""),COUNTIF($N$2:$N28,$N28)),SMALL(IF(tablo=$N28,COLUMN(tablo),""),COUNTIF($N$2:$N28,$N28))-1)=0,"vide",INDEX(tablo,SMALL(IF(tablo=$N28,ROW(tablo),""),COUNTIF($N$2:$N28,$N28)),SMALL(IF(tablo=$N28,COLUMN(tablo),""),COUNTIF($N$2:$N28,$N28))-1))</f>
        <v>LE COTEAU</v>
      </c>
      <c r="P28" s="35" t="str" cm="1">
        <f t="array" aca="1" ref="P28" ca="1">INDEX(villes,MATCH(0,COUNTIF(villes,"&lt;"&amp;villes)-SUM(COUNTIF(P$1:P27,villes)),0))</f>
        <v>BUSSY - ALBIEUX</v>
      </c>
      <c r="Q28" s="35" t="str" cm="1">
        <f t="array" aca="1" ref="Q28" ca="1">INDEX(tablo,MIN(IF(tablo=$P28,ROW(tablo),"")),MIN(IF(tablo=$P28,COLUMN(tablo)+2,"")))</f>
        <v>D</v>
      </c>
    </row>
    <row r="29" spans="1:17" x14ac:dyDescent="0.3">
      <c r="A29" s="3" t="s">
        <v>233</v>
      </c>
      <c r="B29" s="2">
        <v>42120</v>
      </c>
      <c r="C29" s="2" t="s">
        <v>234</v>
      </c>
      <c r="D29" s="3" t="s">
        <v>219</v>
      </c>
      <c r="E29" s="2">
        <v>42153</v>
      </c>
      <c r="F29" s="2" t="s">
        <v>193</v>
      </c>
      <c r="G29" s="3" t="s">
        <v>6</v>
      </c>
      <c r="H29" s="2">
        <v>42220</v>
      </c>
      <c r="I29" s="2" t="s">
        <v>10</v>
      </c>
      <c r="N29" s="35">
        <f t="shared" si="0"/>
        <v>42120</v>
      </c>
      <c r="O29" s="35" t="str" cm="1">
        <f t="array" ref="O29">IF(INDEX(tablo,SMALL(IF(tablo=$N29,ROW(tablo),""),COUNTIF($N$2:$N29,$N29)),SMALL(IF(tablo=$N29,COLUMN(tablo),""),COUNTIF($N$2:$N29,$N29))-1)=0,"vide",INDEX(tablo,SMALL(IF(tablo=$N29,ROW(tablo),""),COUNTIF($N$2:$N29,$N29)),SMALL(IF(tablo=$N29,COLUMN(tablo),""),COUNTIF($N$2:$N29,$N29))-1))</f>
        <v>NOTRE DAME DE BOISSET</v>
      </c>
      <c r="P29" s="35" t="str" cm="1">
        <f t="array" aca="1" ref="P29" ca="1">INDEX(villes,MATCH(0,COUNTIF(villes,"&lt;"&amp;villes)-SUM(COUNTIF(P$1:P28,villes)),0))</f>
        <v>CALOIRE</v>
      </c>
      <c r="Q29" s="35" t="str" cm="1">
        <f t="array" aca="1" ref="Q29" ca="1">INDEX(tablo,MIN(IF(tablo=$P29,ROW(tablo),"")),MIN(IF(tablo=$P29,COLUMN(tablo)+2,"")))</f>
        <v>C</v>
      </c>
    </row>
    <row r="30" spans="1:17" x14ac:dyDescent="0.3">
      <c r="A30" s="3" t="s">
        <v>281</v>
      </c>
      <c r="B30" s="2">
        <v>42122</v>
      </c>
      <c r="C30" s="2" t="s">
        <v>274</v>
      </c>
      <c r="D30" s="3" t="s">
        <v>215</v>
      </c>
      <c r="E30" s="2">
        <v>42155</v>
      </c>
      <c r="F30" s="2" t="s">
        <v>193</v>
      </c>
      <c r="G30" s="3" t="s">
        <v>7</v>
      </c>
      <c r="H30" s="2">
        <v>42220</v>
      </c>
      <c r="I30" s="2" t="s">
        <v>10</v>
      </c>
      <c r="N30" s="35">
        <f t="shared" si="0"/>
        <v>42120</v>
      </c>
      <c r="O30" s="35" t="str" cm="1">
        <f t="array" ref="O30">IF(INDEX(tablo,SMALL(IF(tablo=$N30,ROW(tablo),""),COUNTIF($N$2:$N30,$N30)),SMALL(IF(tablo=$N30,COLUMN(tablo),""),COUNTIF($N$2:$N30,$N30))-1)=0,"vide",INDEX(tablo,SMALL(IF(tablo=$N30,ROW(tablo),""),COUNTIF($N$2:$N30,$N30)),SMALL(IF(tablo=$N30,COLUMN(tablo),""),COUNTIF($N$2:$N30,$N30))-1))</f>
        <v>PARIGNY</v>
      </c>
      <c r="P30" s="35" t="str" cm="1">
        <f t="array" aca="1" ref="P30" ca="1">INDEX(villes,MATCH(0,COUNTIF(villes,"&lt;"&amp;villes)-SUM(COUNTIF(P$1:P29,villes)),0))</f>
        <v>CELLIEU</v>
      </c>
      <c r="Q30" s="35" t="str" cm="1">
        <f t="array" aca="1" ref="Q30" ca="1">INDEX(tablo,MIN(IF(tablo=$P30,ROW(tablo),"")),MIN(IF(tablo=$P30,COLUMN(tablo)+2,"")))</f>
        <v>B</v>
      </c>
    </row>
    <row r="31" spans="1:17" x14ac:dyDescent="0.3">
      <c r="A31" s="3" t="s">
        <v>259</v>
      </c>
      <c r="B31" s="2">
        <v>42123</v>
      </c>
      <c r="C31" s="2" t="s">
        <v>274</v>
      </c>
      <c r="D31" s="3" t="s">
        <v>217</v>
      </c>
      <c r="E31" s="2">
        <v>42155</v>
      </c>
      <c r="F31" s="2" t="s">
        <v>193</v>
      </c>
      <c r="G31" s="3" t="s">
        <v>8</v>
      </c>
      <c r="H31" s="2">
        <v>42220</v>
      </c>
      <c r="I31" s="2" t="s">
        <v>10</v>
      </c>
      <c r="N31" s="35">
        <f t="shared" si="0"/>
        <v>42120</v>
      </c>
      <c r="O31" s="35" t="str" cm="1">
        <f t="array" ref="O31">IF(INDEX(tablo,SMALL(IF(tablo=$N31,ROW(tablo),""),COUNTIF($N$2:$N31,$N31)),SMALL(IF(tablo=$N31,COLUMN(tablo),""),COUNTIF($N$2:$N31,$N31))-1)=0,"vide",INDEX(tablo,SMALL(IF(tablo=$N31,ROW(tablo),""),COUNTIF($N$2:$N31,$N31)),SMALL(IF(tablo=$N31,COLUMN(tablo),""),COUNTIF($N$2:$N31,$N31))-1))</f>
        <v>PERREUX</v>
      </c>
      <c r="P31" s="35" t="str" cm="1">
        <f t="array" aca="1" ref="P31" ca="1">INDEX(villes,MATCH(0,COUNTIF(villes,"&lt;"&amp;villes)-SUM(COUNTIF(P$1:P30,villes)),0))</f>
        <v>CERVIERES</v>
      </c>
      <c r="Q31" s="35" t="str" cm="1">
        <f t="array" aca="1" ref="Q31" ca="1">INDEX(tablo,MIN(IF(tablo=$P31,ROW(tablo),"")),MIN(IF(tablo=$P31,COLUMN(tablo)+2,"")))</f>
        <v>E</v>
      </c>
    </row>
    <row r="32" spans="1:17" x14ac:dyDescent="0.3">
      <c r="A32" s="3" t="s">
        <v>268</v>
      </c>
      <c r="B32" s="2">
        <v>42123</v>
      </c>
      <c r="C32" s="2" t="s">
        <v>274</v>
      </c>
      <c r="D32" s="3" t="s">
        <v>218</v>
      </c>
      <c r="E32" s="2">
        <v>42155</v>
      </c>
      <c r="F32" s="2" t="s">
        <v>193</v>
      </c>
      <c r="G32" s="3" t="s">
        <v>9</v>
      </c>
      <c r="H32" s="2">
        <v>42220</v>
      </c>
      <c r="I32" s="2" t="s">
        <v>10</v>
      </c>
      <c r="N32" s="35">
        <f t="shared" si="0"/>
        <v>42120</v>
      </c>
      <c r="O32" s="35" t="str" cm="1">
        <f t="array" ref="O32">IF(INDEX(tablo,SMALL(IF(tablo=$N32,ROW(tablo),""),COUNTIF($N$2:$N32,$N32)),SMALL(IF(tablo=$N32,COLUMN(tablo),""),COUNTIF($N$2:$N32,$N32))-1)=0,"vide",INDEX(tablo,SMALL(IF(tablo=$N32,ROW(tablo),""),COUNTIF($N$2:$N32,$N32)),SMALL(IF(tablo=$N32,COLUMN(tablo),""),COUNTIF($N$2:$N32,$N32))-1))</f>
        <v>ST VICENT DE BOISSET</v>
      </c>
      <c r="P32" s="35" t="str" cm="1">
        <f t="array" aca="1" ref="P32" ca="1">INDEX(villes,MATCH(0,COUNTIF(villes,"&lt;"&amp;villes)-SUM(COUNTIF(P$1:P31,villes)),0))</f>
        <v>CESAY</v>
      </c>
      <c r="Q32" s="35" t="str" cm="1">
        <f t="array" aca="1" ref="Q32" ca="1">INDEX(tablo,MIN(IF(tablo=$P32,ROW(tablo),"")),MIN(IF(tablo=$P32,COLUMN(tablo)+2,"")))</f>
        <v>D</v>
      </c>
    </row>
    <row r="33" spans="1:17" ht="15" thickBot="1" x14ac:dyDescent="0.35">
      <c r="A33" s="5" t="s">
        <v>110</v>
      </c>
      <c r="B33" s="4">
        <v>42130</v>
      </c>
      <c r="C33" s="4" t="s">
        <v>111</v>
      </c>
      <c r="D33" s="5" t="s">
        <v>221</v>
      </c>
      <c r="E33" s="4">
        <v>42155</v>
      </c>
      <c r="F33" s="4" t="s">
        <v>193</v>
      </c>
      <c r="G33" s="5" t="s">
        <v>35</v>
      </c>
      <c r="H33" s="4">
        <v>42230</v>
      </c>
      <c r="I33" s="4" t="s">
        <v>24</v>
      </c>
      <c r="N33" s="35">
        <f t="shared" si="0"/>
        <v>42122</v>
      </c>
      <c r="O33" s="35" t="str" cm="1">
        <f t="array" ref="O33">IF(INDEX(tablo,SMALL(IF(tablo=$N33,ROW(tablo),""),COUNTIF($N$2:$N33,$N33)),SMALL(IF(tablo=$N33,COLUMN(tablo),""),COUNTIF($N$2:$N33,$N33))-1)=0,"vide",INDEX(tablo,SMALL(IF(tablo=$N33,ROW(tablo),""),COUNTIF($N$2:$N33,$N33)),SMALL(IF(tablo=$N33,COLUMN(tablo),""),COUNTIF($N$2:$N33,$N33))-1))</f>
        <v>ST MARCEL DE FELINES</v>
      </c>
      <c r="P33" s="35" t="str" cm="1">
        <f t="array" aca="1" ref="P33" ca="1">INDEX(villes,MATCH(0,COUNTIF(villes,"&lt;"&amp;villes)-SUM(COUNTIF(P$1:P32,villes)),0))</f>
        <v>CHAGNON</v>
      </c>
      <c r="Q33" s="35" t="str" cm="1">
        <f t="array" aca="1" ref="Q33" ca="1">INDEX(tablo,MIN(IF(tablo=$P33,ROW(tablo),"")),MIN(IF(tablo=$P33,COLUMN(tablo)+2,"")))</f>
        <v>B</v>
      </c>
    </row>
    <row r="34" spans="1:17" ht="15" thickBot="1" x14ac:dyDescent="0.35">
      <c r="A34" s="8" t="s">
        <v>0</v>
      </c>
      <c r="B34" s="9" t="s">
        <v>1</v>
      </c>
      <c r="C34" s="9" t="s">
        <v>329</v>
      </c>
      <c r="D34" s="8" t="s">
        <v>0</v>
      </c>
      <c r="E34" s="9" t="s">
        <v>1</v>
      </c>
      <c r="F34" s="9" t="s">
        <v>329</v>
      </c>
      <c r="G34" s="8" t="s">
        <v>0</v>
      </c>
      <c r="H34" s="9" t="s">
        <v>1</v>
      </c>
      <c r="I34" s="9" t="s">
        <v>329</v>
      </c>
      <c r="N34" s="35">
        <f t="shared" si="0"/>
        <v>42123</v>
      </c>
      <c r="O34" s="35" t="str" cm="1">
        <f t="array" ref="O34">IF(INDEX(tablo,SMALL(IF(tablo=$N34,ROW(tablo),""),COUNTIF($N$2:$N34,$N34)),SMALL(IF(tablo=$N34,COLUMN(tablo),""),COUNTIF($N$2:$N34,$N34))-1)=0,"vide",INDEX(tablo,SMALL(IF(tablo=$N34,ROW(tablo),""),COUNTIF($N$2:$N34,$N34)),SMALL(IF(tablo=$N34,COLUMN(tablo),""),COUNTIF($N$2:$N34,$N34))-1))</f>
        <v>CORDELLE</v>
      </c>
      <c r="P34" s="35" t="str" cm="1">
        <f t="array" aca="1" ref="P34" ca="1">INDEX(villes,MATCH(0,COUNTIF(villes,"&lt;"&amp;villes)-SUM(COUNTIF(P$1:P33,villes)),0))</f>
        <v>CHALAIN D'UZORE</v>
      </c>
      <c r="Q34" s="35" t="str" cm="1">
        <f t="array" aca="1" ref="Q34" ca="1">INDEX(tablo,MIN(IF(tablo=$P34,ROW(tablo),"")),MIN(IF(tablo=$P34,COLUMN(tablo)+2,"")))</f>
        <v>D</v>
      </c>
    </row>
    <row r="35" spans="1:17" x14ac:dyDescent="0.3">
      <c r="A35" s="6" t="s">
        <v>105</v>
      </c>
      <c r="B35" s="7">
        <v>42240</v>
      </c>
      <c r="C35" s="7" t="s">
        <v>81</v>
      </c>
      <c r="D35" s="6" t="s">
        <v>315</v>
      </c>
      <c r="E35" s="7">
        <v>42330</v>
      </c>
      <c r="F35" s="7" t="s">
        <v>328</v>
      </c>
      <c r="G35" s="6" t="s">
        <v>91</v>
      </c>
      <c r="H35" s="7">
        <v>42380</v>
      </c>
      <c r="I35" s="7" t="s">
        <v>81</v>
      </c>
      <c r="N35" s="35">
        <f t="shared" si="0"/>
        <v>42123</v>
      </c>
      <c r="O35" s="35" t="str" cm="1">
        <f t="array" ref="O35">IF(INDEX(tablo,SMALL(IF(tablo=$N35,ROW(tablo),""),COUNTIF($N$2:$N35,$N35)),SMALL(IF(tablo=$N35,COLUMN(tablo),""),COUNTIF($N$2:$N35,$N35))-1)=0,"vide",INDEX(tablo,SMALL(IF(tablo=$N35,ROW(tablo),""),COUNTIF($N$2:$N35,$N35)),SMALL(IF(tablo=$N35,COLUMN(tablo),""),COUNTIF($N$2:$N35,$N35))-1))</f>
        <v>ST CYR DE FAVIERES</v>
      </c>
      <c r="P35" s="35" t="str" cm="1">
        <f t="array" aca="1" ref="P35" ca="1">INDEX(villes,MATCH(0,COUNTIF(villes,"&lt;"&amp;villes)-SUM(COUNTIF(P$1:P34,villes)),0))</f>
        <v>CHALAIN LE COMTAL</v>
      </c>
      <c r="Q35" s="35" t="str" cm="1">
        <f t="array" aca="1" ref="Q35" ca="1">INDEX(tablo,MIN(IF(tablo=$P35,ROW(tablo),"")),MIN(IF(tablo=$P35,COLUMN(tablo)+2,"")))</f>
        <v>D</v>
      </c>
    </row>
    <row r="36" spans="1:17" x14ac:dyDescent="0.3">
      <c r="A36" s="3" t="s">
        <v>108</v>
      </c>
      <c r="B36" s="2">
        <v>42240</v>
      </c>
      <c r="C36" s="2" t="s">
        <v>81</v>
      </c>
      <c r="D36" s="3" t="s">
        <v>318</v>
      </c>
      <c r="E36" s="2">
        <v>42330</v>
      </c>
      <c r="F36" s="2" t="s">
        <v>328</v>
      </c>
      <c r="G36" s="3" t="s">
        <v>97</v>
      </c>
      <c r="H36" s="2">
        <v>42380</v>
      </c>
      <c r="I36" s="2" t="s">
        <v>81</v>
      </c>
      <c r="N36" s="35">
        <f t="shared" si="0"/>
        <v>42130</v>
      </c>
      <c r="O36" s="35" t="str" cm="1">
        <f t="array" ref="O36">IF(INDEX(tablo,SMALL(IF(tablo=$N36,ROW(tablo),""),COUNTIF($N$2:$N36,$N36)),SMALL(IF(tablo=$N36,COLUMN(tablo),""),COUNTIF($N$2:$N36,$N36))-1)=0,"vide",INDEX(tablo,SMALL(IF(tablo=$N36,ROW(tablo),""),COUNTIF($N$2:$N36,$N36)),SMALL(IF(tablo=$N36,COLUMN(tablo),""),COUNTIF($N$2:$N36,$N36))-1))</f>
        <v>BOURG ARGENTAL</v>
      </c>
      <c r="P36" s="35" t="str" cm="1">
        <f t="array" aca="1" ref="P36" ca="1">INDEX(villes,MATCH(0,COUNTIF(villes,"&lt;"&amp;villes)-SUM(COUNTIF(P$1:P35,villes)),0))</f>
        <v>CHALMAZEL</v>
      </c>
      <c r="Q36" s="35" t="str" cm="1">
        <f t="array" aca="1" ref="Q36" ca="1">INDEX(tablo,MIN(IF(tablo=$P36,ROW(tablo),"")),MIN(IF(tablo=$P36,COLUMN(tablo)+2,"")))</f>
        <v>D</v>
      </c>
    </row>
    <row r="37" spans="1:17" x14ac:dyDescent="0.3">
      <c r="A37" s="3" t="s">
        <v>109</v>
      </c>
      <c r="B37" s="2">
        <v>42240</v>
      </c>
      <c r="C37" s="2" t="s">
        <v>81</v>
      </c>
      <c r="D37" s="3" t="s">
        <v>320</v>
      </c>
      <c r="E37" s="2">
        <v>42330</v>
      </c>
      <c r="F37" s="2" t="s">
        <v>328</v>
      </c>
      <c r="G37" s="3" t="s">
        <v>48</v>
      </c>
      <c r="H37" s="2">
        <v>42400</v>
      </c>
      <c r="I37" s="2" t="s">
        <v>24</v>
      </c>
      <c r="N37" s="35">
        <f t="shared" si="0"/>
        <v>42130</v>
      </c>
      <c r="O37" s="35" t="str" cm="1">
        <f t="array" ref="O37">IF(INDEX(tablo,SMALL(IF(tablo=$N37,ROW(tablo),""),COUNTIF($N$2:$N37,$N37)),SMALL(IF(tablo=$N37,COLUMN(tablo),""),COUNTIF($N$2:$N37,$N37))-1)=0,"vide",INDEX(tablo,SMALL(IF(tablo=$N37,ROW(tablo),""),COUNTIF($N$2:$N37,$N37)),SMALL(IF(tablo=$N37,COLUMN(tablo),""),COUNTIF($N$2:$N37,$N37))-1))</f>
        <v>BOEN</v>
      </c>
      <c r="P37" s="35" t="str" cm="1">
        <f t="array" aca="1" ref="P37" ca="1">INDEX(villes,MATCH(0,COUNTIF(villes,"&lt;"&amp;villes)-SUM(COUNTIF(P$1:P36,villes)),0))</f>
        <v>CHAMBEON</v>
      </c>
      <c r="Q37" s="35" t="str" cm="1">
        <f t="array" aca="1" ref="Q37" ca="1">INDEX(tablo,MIN(IF(tablo=$P37,ROW(tablo),"")),MIN(IF(tablo=$P37,COLUMN(tablo)+2,"")))</f>
        <v>I</v>
      </c>
    </row>
    <row r="38" spans="1:17" x14ac:dyDescent="0.3">
      <c r="A38" s="3" t="s">
        <v>90</v>
      </c>
      <c r="B38" s="2">
        <v>42240</v>
      </c>
      <c r="C38" s="2" t="s">
        <v>81</v>
      </c>
      <c r="D38" s="3" t="s">
        <v>321</v>
      </c>
      <c r="E38" s="2">
        <v>42330</v>
      </c>
      <c r="F38" s="2" t="s">
        <v>328</v>
      </c>
      <c r="G38" s="3" t="s">
        <v>12</v>
      </c>
      <c r="H38" s="2">
        <v>42410</v>
      </c>
      <c r="I38" s="2" t="s">
        <v>10</v>
      </c>
      <c r="N38" s="35">
        <f t="shared" si="0"/>
        <v>42130</v>
      </c>
      <c r="O38" s="35" t="str" cm="1">
        <f t="array" ref="O38">IF(INDEX(tablo,SMALL(IF(tablo=$N38,ROW(tablo),""),COUNTIF($N$2:$N38,$N38)),SMALL(IF(tablo=$N38,COLUMN(tablo),""),COUNTIF($N$2:$N38,$N38))-1)=0,"vide",INDEX(tablo,SMALL(IF(tablo=$N38,ROW(tablo),""),COUNTIF($N$2:$N38,$N38)),SMALL(IF(tablo=$N38,COLUMN(tablo),""),COUNTIF($N$2:$N38,$N38))-1))</f>
        <v>CESAY</v>
      </c>
      <c r="P38" s="35" t="str" cm="1">
        <f t="array" aca="1" ref="P38" ca="1">INDEX(villes,MATCH(0,COUNTIF(villes,"&lt;"&amp;villes)-SUM(COUNTIF(P$1:P37,villes)),0))</f>
        <v>CHAMBLES</v>
      </c>
      <c r="Q38" s="35" t="str" cm="1">
        <f t="array" aca="1" ref="Q38" ca="1">INDEX(tablo,MIN(IF(tablo=$P38,ROW(tablo),"")),MIN(IF(tablo=$P38,COLUMN(tablo)+2,"")))</f>
        <v>C</v>
      </c>
    </row>
    <row r="39" spans="1:17" x14ac:dyDescent="0.3">
      <c r="A39" s="3" t="s">
        <v>114</v>
      </c>
      <c r="B39" s="2">
        <v>42260</v>
      </c>
      <c r="C39" s="2" t="s">
        <v>111</v>
      </c>
      <c r="D39" s="3" t="s">
        <v>325</v>
      </c>
      <c r="E39" s="2">
        <v>42330</v>
      </c>
      <c r="F39" s="2" t="s">
        <v>328</v>
      </c>
      <c r="G39" s="3" t="s">
        <v>13</v>
      </c>
      <c r="H39" s="2">
        <v>42410</v>
      </c>
      <c r="I39" s="2" t="s">
        <v>10</v>
      </c>
      <c r="N39" s="35">
        <f t="shared" si="0"/>
        <v>42130</v>
      </c>
      <c r="O39" s="35" t="str" cm="1">
        <f t="array" ref="O39">IF(INDEX(tablo,SMALL(IF(tablo=$N39,ROW(tablo),""),COUNTIF($N$2:$N39,$N39)),SMALL(IF(tablo=$N39,COLUMN(tablo),""),COUNTIF($N$2:$N39,$N39))-1)=0,"vide",INDEX(tablo,SMALL(IF(tablo=$N39,ROW(tablo),""),COUNTIF($N$2:$N39,$N39)),SMALL(IF(tablo=$N39,COLUMN(tablo),""),COUNTIF($N$2:$N39,$N39))-1))</f>
        <v>DEBATS - RIVIERE D’ORPRA</v>
      </c>
      <c r="P39" s="35" t="str" cm="1">
        <f t="array" aca="1" ref="P39" ca="1">INDEX(villes,MATCH(0,COUNTIF(villes,"&lt;"&amp;villes)-SUM(COUNTIF(P$1:P38,villes)),0))</f>
        <v>CHAMBOEUF</v>
      </c>
      <c r="Q39" s="35" t="str" cm="1">
        <f t="array" aca="1" ref="Q39" ca="1">INDEX(tablo,MIN(IF(tablo=$P39,ROW(tablo),"")),MIN(IF(tablo=$P39,COLUMN(tablo)+2,"")))</f>
        <v>I</v>
      </c>
    </row>
    <row r="40" spans="1:17" x14ac:dyDescent="0.3">
      <c r="A40" s="3" t="s">
        <v>171</v>
      </c>
      <c r="B40" s="2">
        <v>42260</v>
      </c>
      <c r="C40" s="2" t="s">
        <v>167</v>
      </c>
      <c r="D40" s="3" t="s">
        <v>326</v>
      </c>
      <c r="E40" s="2">
        <v>42330</v>
      </c>
      <c r="F40" s="2" t="s">
        <v>328</v>
      </c>
      <c r="G40" s="3" t="s">
        <v>14</v>
      </c>
      <c r="H40" s="2">
        <v>42410</v>
      </c>
      <c r="I40" s="2" t="s">
        <v>10</v>
      </c>
      <c r="N40" s="35">
        <f t="shared" si="0"/>
        <v>42130</v>
      </c>
      <c r="O40" s="35" t="str" cm="1">
        <f t="array" ref="O40">IF(INDEX(tablo,SMALL(IF(tablo=$N40,ROW(tablo),""),COUNTIF($N$2:$N40,$N40)),SMALL(IF(tablo=$N40,COLUMN(tablo),""),COUNTIF($N$2:$N40,$N40))-1)=0,"vide",INDEX(tablo,SMALL(IF(tablo=$N40,ROW(tablo),""),COUNTIF($N$2:$N40,$N40)),SMALL(IF(tablo=$N40,COLUMN(tablo),""),COUNTIF($N$2:$N40,$N40))-1))</f>
        <v>HOPITAL SOUS ROCHEFORT</v>
      </c>
      <c r="P40" s="35" t="str" cm="1">
        <f t="array" aca="1" ref="P40" ca="1">INDEX(villes,MATCH(0,COUNTIF(villes,"&lt;"&amp;villes)-SUM(COUNTIF(P$1:P39,villes)),0))</f>
        <v>CHAMBON FEUGEROLLES</v>
      </c>
      <c r="Q40" s="35" t="str" cm="1">
        <f t="array" aca="1" ref="Q40" ca="1">INDEX(tablo,MIN(IF(tablo=$P40,ROW(tablo),"")),MIN(IF(tablo=$P40,COLUMN(tablo)+2,"")))</f>
        <v>B</v>
      </c>
    </row>
    <row r="41" spans="1:17" x14ac:dyDescent="0.3">
      <c r="A41" s="3" t="s">
        <v>178</v>
      </c>
      <c r="B41" s="2">
        <v>42260</v>
      </c>
      <c r="C41" s="2" t="s">
        <v>167</v>
      </c>
      <c r="D41" s="3" t="s">
        <v>104</v>
      </c>
      <c r="E41" s="2">
        <v>42340</v>
      </c>
      <c r="F41" s="2" t="s">
        <v>81</v>
      </c>
      <c r="G41" s="3" t="s">
        <v>17</v>
      </c>
      <c r="H41" s="2">
        <v>42410</v>
      </c>
      <c r="I41" s="2" t="s">
        <v>10</v>
      </c>
      <c r="N41" s="35">
        <f t="shared" si="0"/>
        <v>42130</v>
      </c>
      <c r="O41" s="35" t="str" cm="1">
        <f t="array" ref="O41">IF(INDEX(tablo,SMALL(IF(tablo=$N41,ROW(tablo),""),COUNTIF($N$2:$N41,$N41)),SMALL(IF(tablo=$N41,COLUMN(tablo),""),COUNTIF($N$2:$N41,$N41))-1)=0,"vide",INDEX(tablo,SMALL(IF(tablo=$N41,ROW(tablo),""),COUNTIF($N$2:$N41,$N41)),SMALL(IF(tablo=$N41,COLUMN(tablo),""),COUNTIF($N$2:$N41,$N41))-1))</f>
        <v>LEIGNEUX</v>
      </c>
      <c r="P41" s="35" t="str" cm="1">
        <f t="array" aca="1" ref="P41" ca="1">INDEX(villes,MATCH(0,COUNTIF(villes,"&lt;"&amp;villes)-SUM(COUNTIF(P$1:P40,villes)),0))</f>
        <v>CHAMPDIEU</v>
      </c>
      <c r="Q41" s="35" t="str" cm="1">
        <f t="array" aca="1" ref="Q41" ca="1">INDEX(tablo,MIN(IF(tablo=$P41,ROW(tablo),"")),MIN(IF(tablo=$P41,COLUMN(tablo)+2,"")))</f>
        <v>D</v>
      </c>
    </row>
    <row r="42" spans="1:17" x14ac:dyDescent="0.3">
      <c r="A42" s="3" t="s">
        <v>179</v>
      </c>
      <c r="B42" s="2">
        <v>42260</v>
      </c>
      <c r="C42" s="2" t="s">
        <v>167</v>
      </c>
      <c r="D42" s="3" t="s">
        <v>323</v>
      </c>
      <c r="E42" s="2">
        <v>42340</v>
      </c>
      <c r="F42" s="2" t="s">
        <v>328</v>
      </c>
      <c r="G42" s="3" t="s">
        <v>20</v>
      </c>
      <c r="H42" s="2">
        <v>42410</v>
      </c>
      <c r="I42" s="2" t="s">
        <v>10</v>
      </c>
      <c r="N42" s="35">
        <f t="shared" si="0"/>
        <v>42130</v>
      </c>
      <c r="O42" s="35" t="str" cm="1">
        <f t="array" ref="O42">IF(INDEX(tablo,SMALL(IF(tablo=$N42,ROW(tablo),""),COUNTIF($N$2:$N42,$N42)),SMALL(IF(tablo=$N42,COLUMN(tablo),""),COUNTIF($N$2:$N42,$N42))-1)=0,"vide",INDEX(tablo,SMALL(IF(tablo=$N42,ROW(tablo),""),COUNTIF($N$2:$N42,$N42)),SMALL(IF(tablo=$N42,COLUMN(tablo),""),COUNTIF($N$2:$N42,$N42))-1))</f>
        <v>MARCILLY LE CHATEL</v>
      </c>
      <c r="P42" s="35" t="str" cm="1">
        <f t="array" aca="1" ref="P42" ca="1">INDEX(villes,MATCH(0,COUNTIF(villes,"&lt;"&amp;villes)-SUM(COUNTIF(P$1:P41,villes)),0))</f>
        <v>CHAMPOLY</v>
      </c>
      <c r="Q42" s="35" t="str" cm="1">
        <f t="array" aca="1" ref="Q42" ca="1">INDEX(tablo,MIN(IF(tablo=$P42,ROW(tablo),"")),MIN(IF(tablo=$P42,COLUMN(tablo)+2,"")))</f>
        <v>E</v>
      </c>
    </row>
    <row r="43" spans="1:17" x14ac:dyDescent="0.3">
      <c r="A43" s="3" t="s">
        <v>180</v>
      </c>
      <c r="B43" s="2">
        <v>42260</v>
      </c>
      <c r="C43" s="2" t="s">
        <v>167</v>
      </c>
      <c r="D43" s="3" t="s">
        <v>327</v>
      </c>
      <c r="E43" s="2">
        <v>42340</v>
      </c>
      <c r="F43" s="2" t="s">
        <v>328</v>
      </c>
      <c r="G43" s="3" t="s">
        <v>23</v>
      </c>
      <c r="H43" s="2">
        <v>42410</v>
      </c>
      <c r="I43" s="2" t="s">
        <v>10</v>
      </c>
      <c r="N43" s="35">
        <f t="shared" si="0"/>
        <v>42130</v>
      </c>
      <c r="O43" s="35" t="str" cm="1">
        <f t="array" ref="O43">IF(INDEX(tablo,SMALL(IF(tablo=$N43,ROW(tablo),""),COUNTIF($N$2:$N43,$N43)),SMALL(IF(tablo=$N43,COLUMN(tablo),""),COUNTIF($N$2:$N43,$N43))-1)=0,"vide",INDEX(tablo,SMALL(IF(tablo=$N43,ROW(tablo),""),COUNTIF($N$2:$N43,$N43)),SMALL(IF(tablo=$N43,COLUMN(tablo),""),COUNTIF($N$2:$N43,$N43))-1))</f>
        <v>MARCOUX</v>
      </c>
      <c r="P43" s="35" t="str" cm="1">
        <f t="array" aca="1" ref="P43" ca="1">INDEX(villes,MATCH(0,COUNTIF(villes,"&lt;"&amp;villes)-SUM(COUNTIF(P$1:P42,villes)),0))</f>
        <v>CHANDON</v>
      </c>
      <c r="Q43" s="35" t="str" cm="1">
        <f t="array" aca="1" ref="Q43" ca="1">INDEX(tablo,MIN(IF(tablo=$P43,ROW(tablo),"")),MIN(IF(tablo=$P43,COLUMN(tablo)+2,"")))</f>
        <v>G</v>
      </c>
    </row>
    <row r="44" spans="1:17" x14ac:dyDescent="0.3">
      <c r="A44" s="3" t="s">
        <v>181</v>
      </c>
      <c r="B44" s="2">
        <v>42260</v>
      </c>
      <c r="C44" s="2" t="s">
        <v>167</v>
      </c>
      <c r="D44" s="3" t="s">
        <v>40</v>
      </c>
      <c r="E44" s="2">
        <v>42350</v>
      </c>
      <c r="F44" s="2" t="s">
        <v>24</v>
      </c>
      <c r="G44" s="3" t="s">
        <v>62</v>
      </c>
      <c r="H44" s="2">
        <v>42410</v>
      </c>
      <c r="I44" s="2" t="s">
        <v>24</v>
      </c>
      <c r="N44" s="35">
        <f t="shared" si="0"/>
        <v>42130</v>
      </c>
      <c r="O44" s="35" t="str" cm="1">
        <f t="array" ref="O44">IF(INDEX(tablo,SMALL(IF(tablo=$N44,ROW(tablo),""),COUNTIF($N$2:$N44,$N44)),SMALL(IF(tablo=$N44,COLUMN(tablo),""),COUNTIF($N$2:$N44,$N44))-1)=0,"vide",INDEX(tablo,SMALL(IF(tablo=$N44,ROW(tablo),""),COUNTIF($N$2:$N44,$N44)),SMALL(IF(tablo=$N44,COLUMN(tablo),""),COUNTIF($N$2:$N44,$N44))-1))</f>
        <v>MONTVERDUN</v>
      </c>
      <c r="P44" s="35" t="str" cm="1">
        <f t="array" aca="1" ref="P44" ca="1">INDEX(villes,MATCH(0,COUNTIF(villes,"&lt;"&amp;villes)-SUM(COUNTIF(P$1:P43,villes)),0))</f>
        <v>CHANGY</v>
      </c>
      <c r="Q44" s="35" t="str" cm="1">
        <f t="array" aca="1" ref="Q44" ca="1">INDEX(tablo,MIN(IF(tablo=$P44,ROW(tablo),"")),MIN(IF(tablo=$P44,COLUMN(tablo)+2,"")))</f>
        <v>F</v>
      </c>
    </row>
    <row r="45" spans="1:17" x14ac:dyDescent="0.3">
      <c r="A45" s="3" t="s">
        <v>182</v>
      </c>
      <c r="B45" s="2">
        <v>42260</v>
      </c>
      <c r="C45" s="2" t="s">
        <v>167</v>
      </c>
      <c r="D45" s="3" t="s">
        <v>288</v>
      </c>
      <c r="E45" s="2">
        <v>42360</v>
      </c>
      <c r="F45" s="2" t="s">
        <v>328</v>
      </c>
      <c r="G45" s="3" t="s">
        <v>63</v>
      </c>
      <c r="H45" s="2">
        <v>42410</v>
      </c>
      <c r="I45" s="2" t="s">
        <v>24</v>
      </c>
      <c r="N45" s="35">
        <f t="shared" si="0"/>
        <v>42130</v>
      </c>
      <c r="O45" s="35" t="str" cm="1">
        <f t="array" ref="O45">IF(INDEX(tablo,SMALL(IF(tablo=$N45,ROW(tablo),""),COUNTIF($N$2:$N45,$N45)),SMALL(IF(tablo=$N45,COLUMN(tablo),""),COUNTIF($N$2:$N45,$N45))-1)=0,"vide",INDEX(tablo,SMALL(IF(tablo=$N45,ROW(tablo),""),COUNTIF($N$2:$N45,$N45)),SMALL(IF(tablo=$N45,COLUMN(tablo),""),COUNTIF($N$2:$N45,$N45))-1))</f>
        <v>SAINT SIXTE</v>
      </c>
      <c r="P45" s="35" t="str" cm="1">
        <f t="array" aca="1" ref="P45" ca="1">INDEX(villes,MATCH(0,COUNTIF(villes,"&lt;"&amp;villes)-SUM(COUNTIF(P$1:P44,villes)),0))</f>
        <v>CHARLIEU</v>
      </c>
      <c r="Q45" s="35" t="str" cm="1">
        <f t="array" aca="1" ref="Q45" ca="1">INDEX(tablo,MIN(IF(tablo=$P45,ROW(tablo),"")),MIN(IF(tablo=$P45,COLUMN(tablo)+2,"")))</f>
        <v>G</v>
      </c>
    </row>
    <row r="46" spans="1:17" x14ac:dyDescent="0.3">
      <c r="A46" s="3" t="s">
        <v>183</v>
      </c>
      <c r="B46" s="2">
        <v>42260</v>
      </c>
      <c r="C46" s="2" t="s">
        <v>167</v>
      </c>
      <c r="D46" s="3" t="s">
        <v>290</v>
      </c>
      <c r="E46" s="2">
        <v>42360</v>
      </c>
      <c r="F46" s="2" t="s">
        <v>328</v>
      </c>
      <c r="G46" s="3" t="s">
        <v>56</v>
      </c>
      <c r="H46" s="2">
        <v>42420</v>
      </c>
      <c r="I46" s="2" t="s">
        <v>24</v>
      </c>
      <c r="N46" s="35">
        <f t="shared" si="0"/>
        <v>42130</v>
      </c>
      <c r="O46" s="35" t="str" cm="1">
        <f t="array" ref="O46">IF(INDEX(tablo,SMALL(IF(tablo=$N46,ROW(tablo),""),COUNTIF($N$2:$N46,$N46)),SMALL(IF(tablo=$N46,COLUMN(tablo),""),COUNTIF($N$2:$N46,$N46))-1)=0,"vide",INDEX(tablo,SMALL(IF(tablo=$N46,ROW(tablo),""),COUNTIF($N$2:$N46,$N46)),SMALL(IF(tablo=$N46,COLUMN(tablo),""),COUNTIF($N$2:$N46,$N46))-1))</f>
        <v>ST ETIENNE LE MOLARD</v>
      </c>
      <c r="P46" s="35" t="str" cm="1">
        <f t="array" aca="1" ref="P46" ca="1">INDEX(villes,MATCH(0,COUNTIF(villes,"&lt;"&amp;villes)-SUM(COUNTIF(P$1:P45,villes)),0))</f>
        <v>CHATEAUNEUF</v>
      </c>
      <c r="Q46" s="35" t="str" cm="1">
        <f t="array" aca="1" ref="Q46" ca="1">INDEX(tablo,MIN(IF(tablo=$P46,ROW(tablo),"")),MIN(IF(tablo=$P46,COLUMN(tablo)+2,"")))</f>
        <v>B</v>
      </c>
    </row>
    <row r="47" spans="1:17" x14ac:dyDescent="0.3">
      <c r="A47" s="3" t="s">
        <v>184</v>
      </c>
      <c r="B47" s="2">
        <v>42260</v>
      </c>
      <c r="C47" s="2" t="s">
        <v>167</v>
      </c>
      <c r="D47" s="3" t="s">
        <v>295</v>
      </c>
      <c r="E47" s="2">
        <v>42360</v>
      </c>
      <c r="F47" s="2" t="s">
        <v>328</v>
      </c>
      <c r="G47" s="3" t="s">
        <v>168</v>
      </c>
      <c r="H47" s="2">
        <v>42430</v>
      </c>
      <c r="I47" s="2" t="s">
        <v>167</v>
      </c>
      <c r="N47" s="35">
        <f t="shared" si="0"/>
        <v>42130</v>
      </c>
      <c r="O47" s="35" t="str" cm="1">
        <f t="array" ref="O47">IF(INDEX(tablo,SMALL(IF(tablo=$N47,ROW(tablo),""),COUNTIF($N$2:$N47,$N47)),SMALL(IF(tablo=$N47,COLUMN(tablo),""),COUNTIF($N$2:$N47,$N47))-1)=0,"vide",INDEX(tablo,SMALL(IF(tablo=$N47,ROW(tablo),""),COUNTIF($N$2:$N47,$N47)),SMALL(IF(tablo=$N47,COLUMN(tablo),""),COUNTIF($N$2:$N47,$N47))-1))</f>
        <v>ST LAURENT ROCHEFORT</v>
      </c>
      <c r="P47" s="35" t="str" cm="1">
        <f t="array" aca="1" ref="P47" ca="1">INDEX(villes,MATCH(0,COUNTIF(villes,"&lt;"&amp;villes)-SUM(COUNTIF(P$1:P46,villes)),0))</f>
        <v>CHATELNEUF</v>
      </c>
      <c r="Q47" s="35" t="str" cm="1">
        <f t="array" aca="1" ref="Q47" ca="1">INDEX(tablo,MIN(IF(tablo=$P47,ROW(tablo),"")),MIN(IF(tablo=$P47,COLUMN(tablo)+2,"")))</f>
        <v>D</v>
      </c>
    </row>
    <row r="48" spans="1:17" x14ac:dyDescent="0.3">
      <c r="A48" s="3" t="s">
        <v>186</v>
      </c>
      <c r="B48" s="2">
        <v>42260</v>
      </c>
      <c r="C48" s="2" t="s">
        <v>167</v>
      </c>
      <c r="D48" s="3" t="s">
        <v>297</v>
      </c>
      <c r="E48" s="2">
        <v>42360</v>
      </c>
      <c r="F48" s="2" t="s">
        <v>328</v>
      </c>
      <c r="G48" s="3" t="s">
        <v>169</v>
      </c>
      <c r="H48" s="2">
        <v>42430</v>
      </c>
      <c r="I48" s="2" t="s">
        <v>167</v>
      </c>
      <c r="N48" s="35">
        <f t="shared" si="0"/>
        <v>42130</v>
      </c>
      <c r="O48" s="35" t="str" cm="1">
        <f t="array" ref="O48">IF(INDEX(tablo,SMALL(IF(tablo=$N48,ROW(tablo),""),COUNTIF($N$2:$N48,$N48)),SMALL(IF(tablo=$N48,COLUMN(tablo),""),COUNTIF($N$2:$N48,$N48))-1)=0,"vide",INDEX(tablo,SMALL(IF(tablo=$N48,ROW(tablo),""),COUNTIF($N$2:$N48,$N48)),SMALL(IF(tablo=$N48,COLUMN(tablo),""),COUNTIF($N$2:$N48,$N48))-1))</f>
        <v>STE AGATHE LA BOUTERESSE</v>
      </c>
      <c r="P48" s="35" t="str" cm="1">
        <f t="array" aca="1" ref="P48" ca="1">INDEX(villes,MATCH(0,COUNTIF(villes,"&lt;"&amp;villes)-SUM(COUNTIF(P$1:P47,villes)),0))</f>
        <v>CHATELUS</v>
      </c>
      <c r="Q48" s="35" t="str" cm="1">
        <f t="array" aca="1" ref="Q48" ca="1">INDEX(tablo,MIN(IF(tablo=$P48,ROW(tablo),"")),MIN(IF(tablo=$P48,COLUMN(tablo)+2,"")))</f>
        <v>I</v>
      </c>
    </row>
    <row r="49" spans="1:17" x14ac:dyDescent="0.3">
      <c r="A49" s="3" t="s">
        <v>188</v>
      </c>
      <c r="B49" s="2">
        <v>42260</v>
      </c>
      <c r="C49" s="2" t="s">
        <v>167</v>
      </c>
      <c r="D49" s="3" t="s">
        <v>202</v>
      </c>
      <c r="E49" s="2">
        <v>42370</v>
      </c>
      <c r="F49" s="2" t="s">
        <v>193</v>
      </c>
      <c r="G49" s="3" t="s">
        <v>170</v>
      </c>
      <c r="H49" s="2">
        <v>42430</v>
      </c>
      <c r="I49" s="2" t="s">
        <v>167</v>
      </c>
      <c r="N49" s="35">
        <f t="shared" si="0"/>
        <v>42130</v>
      </c>
      <c r="O49" s="35" t="str" cm="1">
        <f t="array" ref="O49">IF(INDEX(tablo,SMALL(IF(tablo=$N49,ROW(tablo),""),COUNTIF($N$2:$N49,$N49)),SMALL(IF(tablo=$N49,COLUMN(tablo),""),COUNTIF($N$2:$N49,$N49))-1)=0,"vide",INDEX(tablo,SMALL(IF(tablo=$N49,ROW(tablo),""),COUNTIF($N$2:$N49,$N49)),SMALL(IF(tablo=$N49,COLUMN(tablo),""),COUNTIF($N$2:$N49,$N49))-1))</f>
        <v>TRELINS</v>
      </c>
      <c r="P49" s="35" t="str" cm="1">
        <f t="array" aca="1" ref="P49" ca="1">INDEX(villes,MATCH(0,COUNTIF(villes,"&lt;"&amp;villes)-SUM(COUNTIF(P$1:P48,villes)),0))</f>
        <v>CHAUSSETERRE</v>
      </c>
      <c r="Q49" s="35" t="str" cm="1">
        <f t="array" aca="1" ref="Q49" ca="1">INDEX(tablo,MIN(IF(tablo=$P49,ROW(tablo),"")),MIN(IF(tablo=$P49,COLUMN(tablo)+2,"")))</f>
        <v>E</v>
      </c>
    </row>
    <row r="50" spans="1:17" x14ac:dyDescent="0.3">
      <c r="A50" s="3" t="s">
        <v>190</v>
      </c>
      <c r="B50" s="2">
        <v>42260</v>
      </c>
      <c r="C50" s="2" t="s">
        <v>167</v>
      </c>
      <c r="D50" s="3" t="s">
        <v>203</v>
      </c>
      <c r="E50" s="2">
        <v>42370</v>
      </c>
      <c r="F50" s="2" t="s">
        <v>193</v>
      </c>
      <c r="G50" s="3" t="s">
        <v>172</v>
      </c>
      <c r="H50" s="2">
        <v>42430</v>
      </c>
      <c r="I50" s="2" t="s">
        <v>167</v>
      </c>
      <c r="N50" s="35">
        <f t="shared" si="0"/>
        <v>42130</v>
      </c>
      <c r="O50" s="35" t="str" cm="1">
        <f t="array" ref="O50">IF(INDEX(tablo,SMALL(IF(tablo=$N50,ROW(tablo),""),COUNTIF($N$2:$N50,$N50)),SMALL(IF(tablo=$N50,COLUMN(tablo),""),COUNTIF($N$2:$N50,$N50))-1)=0,"vide",INDEX(tablo,SMALL(IF(tablo=$N50,ROW(tablo),""),COUNTIF($N$2:$N50,$N50)),SMALL(IF(tablo=$N50,COLUMN(tablo),""),COUNTIF($N$2:$N50,$N50))-1))</f>
        <v>ST JEAN ST MAURICE SUR LOIRE</v>
      </c>
      <c r="P50" s="35" t="str" cm="1">
        <f t="array" aca="1" ref="P50" ca="1">INDEX(villes,MATCH(0,COUNTIF(villes,"&lt;"&amp;villes)-SUM(COUNTIF(P$1:P49,villes)),0))</f>
        <v>CHAVANAY</v>
      </c>
      <c r="Q50" s="35" t="str" cm="1">
        <f t="array" aca="1" ref="Q50" ca="1">INDEX(tablo,MIN(IF(tablo=$P50,ROW(tablo),"")),MIN(IF(tablo=$P50,COLUMN(tablo)+2,"")))</f>
        <v>A</v>
      </c>
    </row>
    <row r="51" spans="1:17" x14ac:dyDescent="0.3">
      <c r="A51" s="3" t="s">
        <v>191</v>
      </c>
      <c r="B51" s="2">
        <v>42260</v>
      </c>
      <c r="C51" s="2" t="s">
        <v>167</v>
      </c>
      <c r="D51" s="3" t="s">
        <v>205</v>
      </c>
      <c r="E51" s="2">
        <v>42370</v>
      </c>
      <c r="F51" s="2" t="s">
        <v>193</v>
      </c>
      <c r="G51" s="3" t="s">
        <v>174</v>
      </c>
      <c r="H51" s="2">
        <v>42430</v>
      </c>
      <c r="I51" s="2" t="s">
        <v>167</v>
      </c>
      <c r="N51" s="35">
        <f t="shared" si="0"/>
        <v>42131</v>
      </c>
      <c r="O51" s="35" t="str" cm="1">
        <f t="array" ref="O51">IF(INDEX(tablo,SMALL(IF(tablo=$N51,ROW(tablo),""),COUNTIF($N$2:$N51,$N51)),SMALL(IF(tablo=$N51,COLUMN(tablo),""),COUNTIF($N$2:$N51,$N51))-1)=0,"vide",INDEX(tablo,SMALL(IF(tablo=$N51,ROW(tablo),""),COUNTIF($N$2:$N51,$N51)),SMALL(IF(tablo=$N51,COLUMN(tablo),""),COUNTIF($N$2:$N51,$N51))-1))</f>
        <v>LA VALLA EN GIERS</v>
      </c>
      <c r="P51" s="35" t="str" cm="1">
        <f t="array" aca="1" ref="P51" ca="1">INDEX(villes,MATCH(0,COUNTIF(villes,"&lt;"&amp;villes)-SUM(COUNTIF(P$1:P50,villes)),0))</f>
        <v>CHAZELLES SUR LAVIEU</v>
      </c>
      <c r="Q51" s="35" t="str" cm="1">
        <f t="array" aca="1" ref="Q51" ca="1">INDEX(tablo,MIN(IF(tablo=$P51,ROW(tablo),"")),MIN(IF(tablo=$P51,COLUMN(tablo)+2,"")))</f>
        <v>C</v>
      </c>
    </row>
    <row r="52" spans="1:17" x14ac:dyDescent="0.3">
      <c r="A52" s="3" t="s">
        <v>44</v>
      </c>
      <c r="B52" s="2">
        <v>42290</v>
      </c>
      <c r="C52" s="2" t="s">
        <v>24</v>
      </c>
      <c r="D52" s="3" t="s">
        <v>206</v>
      </c>
      <c r="E52" s="2">
        <v>42370</v>
      </c>
      <c r="F52" s="2" t="s">
        <v>193</v>
      </c>
      <c r="G52" s="3" t="s">
        <v>175</v>
      </c>
      <c r="H52" s="2">
        <v>42430</v>
      </c>
      <c r="I52" s="2" t="s">
        <v>167</v>
      </c>
      <c r="N52" s="35">
        <f t="shared" si="0"/>
        <v>42140</v>
      </c>
      <c r="O52" s="35" t="str" cm="1">
        <f t="array" ref="O52">IF(INDEX(tablo,SMALL(IF(tablo=$N52,ROW(tablo),""),COUNTIF($N$2:$N52,$N52)),SMALL(IF(tablo=$N52,COLUMN(tablo),""),COUNTIF($N$2:$N52,$N52))-1)=0,"vide",INDEX(tablo,SMALL(IF(tablo=$N52,ROW(tablo),""),COUNTIF($N$2:$N52,$N52)),SMALL(IF(tablo=$N52,COLUMN(tablo),""),COUNTIF($N$2:$N52,$N52))-1))</f>
        <v>CHATELUS</v>
      </c>
      <c r="P52" s="35" t="str" cm="1">
        <f t="array" aca="1" ref="P52" ca="1">INDEX(villes,MATCH(0,COUNTIF(villes,"&lt;"&amp;villes)-SUM(COUNTIF(P$1:P51,villes)),0))</f>
        <v>CHAZELLES SUR LYON</v>
      </c>
      <c r="Q52" s="35" t="str" cm="1">
        <f t="array" aca="1" ref="Q52" ca="1">INDEX(tablo,MIN(IF(tablo=$P52,ROW(tablo),"")),MIN(IF(tablo=$P52,COLUMN(tablo)+2,"")))</f>
        <v>I</v>
      </c>
    </row>
    <row r="53" spans="1:17" x14ac:dyDescent="0.3">
      <c r="A53" s="3" t="s">
        <v>187</v>
      </c>
      <c r="B53" s="2">
        <v>42260</v>
      </c>
      <c r="C53" s="2" t="s">
        <v>167</v>
      </c>
      <c r="D53" s="3" t="s">
        <v>207</v>
      </c>
      <c r="E53" s="2">
        <v>42370</v>
      </c>
      <c r="F53" s="2" t="s">
        <v>193</v>
      </c>
      <c r="G53" s="3" t="s">
        <v>177</v>
      </c>
      <c r="H53" s="2">
        <v>42430</v>
      </c>
      <c r="I53" s="2" t="s">
        <v>167</v>
      </c>
      <c r="N53" s="35">
        <f t="shared" si="0"/>
        <v>42140</v>
      </c>
      <c r="O53" s="35" t="str" cm="1">
        <f t="array" ref="O53">IF(INDEX(tablo,SMALL(IF(tablo=$N53,ROW(tablo),""),COUNTIF($N$2:$N53,$N53)),SMALL(IF(tablo=$N53,COLUMN(tablo),""),COUNTIF($N$2:$N53,$N53))-1)=0,"vide",INDEX(tablo,SMALL(IF(tablo=$N53,ROW(tablo),""),COUNTIF($N$2:$N53,$N53)),SMALL(IF(tablo=$N53,COLUMN(tablo),""),COUNTIF($N$2:$N53,$N53))-1))</f>
        <v>CHAZELLES SUR LYON</v>
      </c>
      <c r="P53" s="35" t="str" cm="1">
        <f t="array" aca="1" ref="P53" ca="1">INDEX(villes,MATCH(0,COUNTIF(villes,"&lt;"&amp;villes)-SUM(COUNTIF(P$1:P52,villes)),0))</f>
        <v>CHENEREILLES</v>
      </c>
      <c r="Q53" s="35" t="str" cm="1">
        <f t="array" aca="1" ref="Q53" ca="1">INDEX(tablo,MIN(IF(tablo=$P53,ROW(tablo),"")),MIN(IF(tablo=$P53,COLUMN(tablo)+2,"")))</f>
        <v>C</v>
      </c>
    </row>
    <row r="54" spans="1:17" x14ac:dyDescent="0.3">
      <c r="A54" s="3" t="s">
        <v>220</v>
      </c>
      <c r="B54" s="2">
        <v>42300</v>
      </c>
      <c r="C54" s="2" t="s">
        <v>193</v>
      </c>
      <c r="D54" s="3" t="s">
        <v>209</v>
      </c>
      <c r="E54" s="2">
        <v>42370</v>
      </c>
      <c r="F54" s="2" t="s">
        <v>193</v>
      </c>
      <c r="G54" s="3" t="s">
        <v>156</v>
      </c>
      <c r="H54" s="2">
        <v>42440</v>
      </c>
      <c r="I54" s="2" t="s">
        <v>167</v>
      </c>
      <c r="N54" s="35">
        <f t="shared" si="0"/>
        <v>42140</v>
      </c>
      <c r="O54" s="35" t="str" cm="1">
        <f t="array" ref="O54">IF(INDEX(tablo,SMALL(IF(tablo=$N54,ROW(tablo),""),COUNTIF($N$2:$N54,$N54)),SMALL(IF(tablo=$N54,COLUMN(tablo),""),COUNTIF($N$2:$N54,$N54))-1)=0,"vide",INDEX(tablo,SMALL(IF(tablo=$N54,ROW(tablo),""),COUNTIF($N$2:$N54,$N54)),SMALL(IF(tablo=$N54,COLUMN(tablo),""),COUNTIF($N$2:$N54,$N54))-1))</f>
        <v>CHEVRIERES</v>
      </c>
      <c r="P54" s="35" t="str" cm="1">
        <f t="array" aca="1" ref="P54" ca="1">INDEX(villes,MATCH(0,COUNTIF(villes,"&lt;"&amp;villes)-SUM(COUNTIF(P$1:P53,villes)),0))</f>
        <v>CHERIER</v>
      </c>
      <c r="Q54" s="35" t="str" cm="1">
        <f t="array" aca="1" ref="Q54" ca="1">INDEX(tablo,MIN(IF(tablo=$P54,ROW(tablo),"")),MIN(IF(tablo=$P54,COLUMN(tablo)+2,"")))</f>
        <v>E</v>
      </c>
    </row>
    <row r="55" spans="1:17" x14ac:dyDescent="0.3">
      <c r="A55" s="3" t="s">
        <v>224</v>
      </c>
      <c r="B55" s="2">
        <v>42300</v>
      </c>
      <c r="C55" s="2" t="s">
        <v>193</v>
      </c>
      <c r="D55" s="3" t="s">
        <v>210</v>
      </c>
      <c r="E55" s="2">
        <v>42370</v>
      </c>
      <c r="F55" s="2" t="s">
        <v>193</v>
      </c>
      <c r="G55" s="3" t="s">
        <v>157</v>
      </c>
      <c r="H55" s="2">
        <v>42440</v>
      </c>
      <c r="I55" s="2" t="s">
        <v>167</v>
      </c>
      <c r="N55" s="35">
        <f t="shared" si="0"/>
        <v>42140</v>
      </c>
      <c r="O55" s="35" t="str" cm="1">
        <f t="array" ref="O55">IF(INDEX(tablo,SMALL(IF(tablo=$N55,ROW(tablo),""),COUNTIF($N$2:$N55,$N55)),SMALL(IF(tablo=$N55,COLUMN(tablo),""),COUNTIF($N$2:$N55,$N55))-1)=0,"vide",INDEX(tablo,SMALL(IF(tablo=$N55,ROW(tablo),""),COUNTIF($N$2:$N55,$N55)),SMALL(IF(tablo=$N55,COLUMN(tablo),""),COUNTIF($N$2:$N55,$N55))-1))</f>
        <v>GRAMMOND</v>
      </c>
      <c r="P55" s="35" t="str" cm="1">
        <f t="array" aca="1" ref="P55" ca="1">INDEX(villes,MATCH(0,COUNTIF(villes,"&lt;"&amp;villes)-SUM(COUNTIF(P$1:P54,villes)),0))</f>
        <v>CHEVRIERES</v>
      </c>
      <c r="Q55" s="35" t="str" cm="1">
        <f t="array" aca="1" ref="Q55" ca="1">INDEX(tablo,MIN(IF(tablo=$P55,ROW(tablo),"")),MIN(IF(tablo=$P55,COLUMN(tablo)+2,"")))</f>
        <v>I</v>
      </c>
    </row>
    <row r="56" spans="1:17" x14ac:dyDescent="0.3">
      <c r="A56" s="3" t="s">
        <v>192</v>
      </c>
      <c r="B56" s="2">
        <v>42310</v>
      </c>
      <c r="C56" s="2" t="s">
        <v>193</v>
      </c>
      <c r="D56" s="3" t="s">
        <v>211</v>
      </c>
      <c r="E56" s="2">
        <v>42370</v>
      </c>
      <c r="F56" s="2" t="s">
        <v>193</v>
      </c>
      <c r="G56" s="3" t="s">
        <v>158</v>
      </c>
      <c r="H56" s="2">
        <v>42440</v>
      </c>
      <c r="I56" s="2" t="s">
        <v>167</v>
      </c>
      <c r="N56" s="35">
        <f t="shared" si="0"/>
        <v>42140</v>
      </c>
      <c r="O56" s="35" t="str" cm="1">
        <f t="array" ref="O56">IF(INDEX(tablo,SMALL(IF(tablo=$N56,ROW(tablo),""),COUNTIF($N$2:$N56,$N56)),SMALL(IF(tablo=$N56,COLUMN(tablo),""),COUNTIF($N$2:$N56,$N56))-1)=0,"vide",INDEX(tablo,SMALL(IF(tablo=$N56,ROW(tablo),""),COUNTIF($N$2:$N56,$N56)),SMALL(IF(tablo=$N56,COLUMN(tablo),""),COUNTIF($N$2:$N56,$N56))-1))</f>
        <v>LA GIMOND</v>
      </c>
      <c r="P56" s="35" t="str" cm="1">
        <f t="array" aca="1" ref="P56" ca="1">INDEX(villes,MATCH(0,COUNTIF(villes,"&lt;"&amp;villes)-SUM(COUNTIF(P$1:P55,villes)),0))</f>
        <v>CHIRASSIMONT</v>
      </c>
      <c r="Q56" s="35" t="str" cm="1">
        <f t="array" aca="1" ref="Q56" ca="1">INDEX(tablo,MIN(IF(tablo=$P56,ROW(tablo),"")),MIN(IF(tablo=$P56,COLUMN(tablo)+2,"")))</f>
        <v>H</v>
      </c>
    </row>
    <row r="57" spans="1:17" x14ac:dyDescent="0.3">
      <c r="A57" s="3" t="s">
        <v>194</v>
      </c>
      <c r="B57" s="2">
        <v>42310</v>
      </c>
      <c r="C57" s="2" t="s">
        <v>193</v>
      </c>
      <c r="D57" s="3" t="s">
        <v>72</v>
      </c>
      <c r="E57" s="2">
        <v>42380</v>
      </c>
      <c r="F57" s="2" t="s">
        <v>81</v>
      </c>
      <c r="G57" s="3" t="s">
        <v>161</v>
      </c>
      <c r="H57" s="2">
        <v>42440</v>
      </c>
      <c r="I57" s="2" t="s">
        <v>167</v>
      </c>
      <c r="N57" s="35">
        <f t="shared" si="0"/>
        <v>42140</v>
      </c>
      <c r="O57" s="35" t="str" cm="1">
        <f t="array" ref="O57">IF(INDEX(tablo,SMALL(IF(tablo=$N57,ROW(tablo),""),COUNTIF($N$2:$N57,$N57)),SMALL(IF(tablo=$N57,COLUMN(tablo),""),COUNTIF($N$2:$N57,$N57))-1)=0,"vide",INDEX(tablo,SMALL(IF(tablo=$N57,ROW(tablo),""),COUNTIF($N$2:$N57,$N57)),SMALL(IF(tablo=$N57,COLUMN(tablo),""),COUNTIF($N$2:$N57,$N57))-1))</f>
        <v>MARINGES</v>
      </c>
      <c r="P57" s="35" t="str" cm="1">
        <f t="array" aca="1" ref="P57" ca="1">INDEX(villes,MATCH(0,COUNTIF(villes,"&lt;"&amp;villes)-SUM(COUNTIF(P$1:P56,villes)),0))</f>
        <v>CHUYER</v>
      </c>
      <c r="Q57" s="35" t="str" cm="1">
        <f t="array" aca="1" ref="Q57" ca="1">INDEX(tablo,MIN(IF(tablo=$P57,ROW(tablo),"")),MIN(IF(tablo=$P57,COLUMN(tablo)+2,"")))</f>
        <v>A</v>
      </c>
    </row>
    <row r="58" spans="1:17" x14ac:dyDescent="0.3">
      <c r="A58" s="3" t="s">
        <v>195</v>
      </c>
      <c r="B58" s="2">
        <v>42310</v>
      </c>
      <c r="C58" s="2" t="s">
        <v>193</v>
      </c>
      <c r="D58" s="3" t="s">
        <v>74</v>
      </c>
      <c r="E58" s="2">
        <v>42380</v>
      </c>
      <c r="F58" s="2" t="s">
        <v>81</v>
      </c>
      <c r="G58" s="3" t="s">
        <v>162</v>
      </c>
      <c r="H58" s="2">
        <v>42440</v>
      </c>
      <c r="I58" s="2" t="s">
        <v>167</v>
      </c>
      <c r="N58" s="35">
        <f t="shared" si="0"/>
        <v>42140</v>
      </c>
      <c r="O58" s="35" t="str" cm="1">
        <f t="array" ref="O58">IF(INDEX(tablo,SMALL(IF(tablo=$N58,ROW(tablo),""),COUNTIF($N$2:$N58,$N58)),SMALL(IF(tablo=$N58,COLUMN(tablo),""),COUNTIF($N$2:$N58,$N58))-1)=0,"vide",INDEX(tablo,SMALL(IF(tablo=$N58,ROW(tablo),""),COUNTIF($N$2:$N58,$N58)),SMALL(IF(tablo=$N58,COLUMN(tablo),""),COUNTIF($N$2:$N58,$N58))-1))</f>
        <v>ST DENIS SUR COISE</v>
      </c>
      <c r="P58" s="35" t="str" cm="1">
        <f t="array" aca="1" ref="P58" ca="1">INDEX(villes,MATCH(0,COUNTIF(villes,"&lt;"&amp;villes)-SUM(COUNTIF(P$1:P57,villes)),0))</f>
        <v>CIVENS</v>
      </c>
      <c r="Q58" s="35" t="str" cm="1">
        <f t="array" aca="1" ref="Q58" ca="1">INDEX(tablo,MIN(IF(tablo=$P58,ROW(tablo),"")),MIN(IF(tablo=$P58,COLUMN(tablo)+2,"")))</f>
        <v>I</v>
      </c>
    </row>
    <row r="59" spans="1:17" x14ac:dyDescent="0.3">
      <c r="A59" s="3" t="s">
        <v>196</v>
      </c>
      <c r="B59" s="2">
        <v>42310</v>
      </c>
      <c r="C59" s="2" t="s">
        <v>193</v>
      </c>
      <c r="D59" s="3" t="s">
        <v>77</v>
      </c>
      <c r="E59" s="2">
        <v>42380</v>
      </c>
      <c r="F59" s="2" t="s">
        <v>81</v>
      </c>
      <c r="G59" s="3" t="s">
        <v>164</v>
      </c>
      <c r="H59" s="2">
        <v>42440</v>
      </c>
      <c r="I59" s="2" t="s">
        <v>167</v>
      </c>
      <c r="N59" s="35">
        <f t="shared" si="0"/>
        <v>42140</v>
      </c>
      <c r="O59" s="35" t="str" cm="1">
        <f t="array" ref="O59">IF(INDEX(tablo,SMALL(IF(tablo=$N59,ROW(tablo),""),COUNTIF($N$2:$N59,$N59)),SMALL(IF(tablo=$N59,COLUMN(tablo),""),COUNTIF($N$2:$N59,$N59))-1)=0,"vide",INDEX(tablo,SMALL(IF(tablo=$N59,ROW(tablo),""),COUNTIF($N$2:$N59,$N59)),SMALL(IF(tablo=$N59,COLUMN(tablo),""),COUNTIF($N$2:$N59,$N59))-1))</f>
        <v>VIRICELLES</v>
      </c>
      <c r="P59" s="35" t="str" cm="1">
        <f t="array" aca="1" ref="P59" ca="1">INDEX(villes,MATCH(0,COUNTIF(villes,"&lt;"&amp;villes)-SUM(COUNTIF(P$1:P58,villes)),0))</f>
        <v>CLEPPE</v>
      </c>
      <c r="Q59" s="35" t="str" cm="1">
        <f t="array" aca="1" ref="Q59" ca="1">INDEX(tablo,MIN(IF(tablo=$P59,ROW(tablo),"")),MIN(IF(tablo=$P59,COLUMN(tablo)+2,"")))</f>
        <v>I</v>
      </c>
    </row>
    <row r="60" spans="1:17" x14ac:dyDescent="0.3">
      <c r="A60" s="3" t="s">
        <v>199</v>
      </c>
      <c r="B60" s="2">
        <v>42310</v>
      </c>
      <c r="C60" s="2" t="s">
        <v>193</v>
      </c>
      <c r="D60" s="3" t="s">
        <v>82</v>
      </c>
      <c r="E60" s="2">
        <v>42380</v>
      </c>
      <c r="F60" s="2" t="s">
        <v>81</v>
      </c>
      <c r="G60" s="3" t="s">
        <v>165</v>
      </c>
      <c r="H60" s="2">
        <v>42440</v>
      </c>
      <c r="I60" s="2" t="s">
        <v>167</v>
      </c>
      <c r="N60" s="35">
        <f t="shared" si="0"/>
        <v>42140</v>
      </c>
      <c r="O60" s="35" t="str" cm="1">
        <f t="array" ref="O60">IF(INDEX(tablo,SMALL(IF(tablo=$N60,ROW(tablo),""),COUNTIF($N$2:$N60,$N60)),SMALL(IF(tablo=$N60,COLUMN(tablo),""),COUNTIF($N$2:$N60,$N60))-1)=0,"vide",INDEX(tablo,SMALL(IF(tablo=$N60,ROW(tablo),""),COUNTIF($N$2:$N60,$N60)),SMALL(IF(tablo=$N60,COLUMN(tablo),""),COUNTIF($N$2:$N60,$N60))-1))</f>
        <v>FONTANES</v>
      </c>
      <c r="P60" s="35" t="str" cm="1">
        <f t="array" aca="1" ref="P60" ca="1">INDEX(villes,MATCH(0,COUNTIF(villes,"&lt;"&amp;villes)-SUM(COUNTIF(P$1:P59,villes)),0))</f>
        <v>COLOMBIER</v>
      </c>
      <c r="Q60" s="35" t="str" cm="1">
        <f t="array" aca="1" ref="Q60" ca="1">INDEX(tablo,MIN(IF(tablo=$P60,ROW(tablo),"")),MIN(IF(tablo=$P60,COLUMN(tablo)+2,"")))</f>
        <v>A</v>
      </c>
    </row>
    <row r="61" spans="1:17" x14ac:dyDescent="0.3">
      <c r="A61" s="3" t="s">
        <v>200</v>
      </c>
      <c r="B61" s="2">
        <v>42310</v>
      </c>
      <c r="C61" s="2" t="s">
        <v>193</v>
      </c>
      <c r="D61" s="3" t="s">
        <v>84</v>
      </c>
      <c r="E61" s="2">
        <v>42380</v>
      </c>
      <c r="F61" s="2" t="s">
        <v>81</v>
      </c>
      <c r="G61" s="3" t="s">
        <v>102</v>
      </c>
      <c r="H61" s="2">
        <v>42450</v>
      </c>
      <c r="I61" s="2" t="s">
        <v>81</v>
      </c>
      <c r="N61" s="35">
        <f t="shared" si="0"/>
        <v>42140</v>
      </c>
      <c r="O61" s="35" t="str" cm="1">
        <f t="array" ref="O61">IF(INDEX(tablo,SMALL(IF(tablo=$N61,ROW(tablo),""),COUNTIF($N$2:$N61,$N61)),SMALL(IF(tablo=$N61,COLUMN(tablo),""),COUNTIF($N$2:$N61,$N61))-1)=0,"vide",INDEX(tablo,SMALL(IF(tablo=$N61,ROW(tablo),""),COUNTIF($N$2:$N61,$N61)),SMALL(IF(tablo=$N61,COLUMN(tablo),""),COUNTIF($N$2:$N61,$N61))-1))</f>
        <v>MARCENOD</v>
      </c>
      <c r="P61" s="35" t="str" cm="1">
        <f t="array" aca="1" ref="P61" ca="1">INDEX(villes,MATCH(0,COUNTIF(villes,"&lt;"&amp;villes)-SUM(COUNTIF(P$1:P60,villes)),0))</f>
        <v>COMELLE VERNAY</v>
      </c>
      <c r="Q61" s="35" t="str" cm="1">
        <f t="array" aca="1" ref="Q61" ca="1">INDEX(tablo,MIN(IF(tablo=$P61,ROW(tablo),"")),MIN(IF(tablo=$P61,COLUMN(tablo)+2,"")))</f>
        <v>G</v>
      </c>
    </row>
    <row r="62" spans="1:17" x14ac:dyDescent="0.3">
      <c r="A62" s="3" t="s">
        <v>45</v>
      </c>
      <c r="B62" s="2">
        <v>42320</v>
      </c>
      <c r="C62" s="2" t="s">
        <v>24</v>
      </c>
      <c r="D62" s="3" t="s">
        <v>85</v>
      </c>
      <c r="E62" s="2">
        <v>42380</v>
      </c>
      <c r="F62" s="2" t="s">
        <v>81</v>
      </c>
      <c r="G62" s="3" t="s">
        <v>227</v>
      </c>
      <c r="H62" s="2">
        <v>42460</v>
      </c>
      <c r="I62" s="2" t="s">
        <v>234</v>
      </c>
      <c r="N62" s="35">
        <f t="shared" si="0"/>
        <v>42150</v>
      </c>
      <c r="O62" s="35" t="str" cm="1">
        <f t="array" ref="O62">IF(INDEX(tablo,SMALL(IF(tablo=$N62,ROW(tablo),""),COUNTIF($N$2:$N62,$N62)),SMALL(IF(tablo=$N62,COLUMN(tablo),""),COUNTIF($N$2:$N62,$N62))-1)=0,"vide",INDEX(tablo,SMALL(IF(tablo=$N62,ROW(tablo),""),COUNTIF($N$2:$N62,$N62)),SMALL(IF(tablo=$N62,COLUMN(tablo),""),COUNTIF($N$2:$N62,$N62))-1))</f>
        <v>LA RICAMARIE</v>
      </c>
      <c r="P62" s="35" t="str" cm="1">
        <f t="array" aca="1" ref="P62" ca="1">INDEX(villes,MATCH(0,COUNTIF(villes,"&lt;"&amp;villes)-SUM(COUNTIF(P$1:P61,villes)),0))</f>
        <v>CORDELLE</v>
      </c>
      <c r="Q62" s="35" t="str" cm="1">
        <f t="array" aca="1" ref="Q62" ca="1">INDEX(tablo,MIN(IF(tablo=$P62,ROW(tablo),"")),MIN(IF(tablo=$P62,COLUMN(tablo)+2,"")))</f>
        <v>H</v>
      </c>
    </row>
    <row r="63" spans="1:17" x14ac:dyDescent="0.3">
      <c r="A63" s="3" t="s">
        <v>49</v>
      </c>
      <c r="B63" s="2">
        <v>42320</v>
      </c>
      <c r="C63" s="2" t="s">
        <v>24</v>
      </c>
      <c r="D63" s="3" t="s">
        <v>86</v>
      </c>
      <c r="E63" s="2">
        <v>42380</v>
      </c>
      <c r="F63" s="2" t="s">
        <v>81</v>
      </c>
      <c r="G63" s="3" t="s">
        <v>236</v>
      </c>
      <c r="H63" s="2">
        <v>42460</v>
      </c>
      <c r="I63" s="2" t="s">
        <v>234</v>
      </c>
      <c r="N63" s="35">
        <f t="shared" si="0"/>
        <v>42150</v>
      </c>
      <c r="O63" s="35" t="str" cm="1">
        <f t="array" ref="O63">IF(INDEX(tablo,SMALL(IF(tablo=$N63,ROW(tablo),""),COUNTIF($N$2:$N63,$N63)),SMALL(IF(tablo=$N63,COLUMN(tablo),""),COUNTIF($N$2:$N63,$N63))-1)=0,"vide",INDEX(tablo,SMALL(IF(tablo=$N63,ROW(tablo),""),COUNTIF($N$2:$N63,$N63)),SMALL(IF(tablo=$N63,COLUMN(tablo),""),COUNTIF($N$2:$N63,$N63))-1))</f>
        <v>L'HORME</v>
      </c>
      <c r="P63" s="35" t="str" cm="1">
        <f t="array" aca="1" ref="P63" ca="1">INDEX(villes,MATCH(0,COUNTIF(villes,"&lt;"&amp;villes)-SUM(COUNTIF(P$1:P62,villes)),0))</f>
        <v>COTTANCE</v>
      </c>
      <c r="Q63" s="35" t="str" cm="1">
        <f t="array" aca="1" ref="Q63" ca="1">INDEX(tablo,MIN(IF(tablo=$P63,ROW(tablo),"")),MIN(IF(tablo=$P63,COLUMN(tablo)+2,"")))</f>
        <v>I</v>
      </c>
    </row>
    <row r="64" spans="1:17" x14ac:dyDescent="0.3">
      <c r="A64" s="3" t="s">
        <v>52</v>
      </c>
      <c r="B64" s="2">
        <v>42320</v>
      </c>
      <c r="C64" s="2" t="s">
        <v>24</v>
      </c>
      <c r="D64" s="3" t="s">
        <v>87</v>
      </c>
      <c r="E64" s="2">
        <v>42380</v>
      </c>
      <c r="F64" s="2" t="s">
        <v>81</v>
      </c>
      <c r="G64" s="3" t="s">
        <v>245</v>
      </c>
      <c r="H64" s="2">
        <v>42460</v>
      </c>
      <c r="I64" s="2" t="s">
        <v>234</v>
      </c>
      <c r="N64" s="35">
        <f t="shared" si="0"/>
        <v>42153</v>
      </c>
      <c r="O64" s="35" t="str" cm="1">
        <f t="array" ref="O64">IF(INDEX(tablo,SMALL(IF(tablo=$N64,ROW(tablo),""),COUNTIF($N$2:$N64,$N64)),SMALL(IF(tablo=$N64,COLUMN(tablo),""),COUNTIF($N$2:$N64,$N64))-1)=0,"vide",INDEX(tablo,SMALL(IF(tablo=$N64,ROW(tablo),""),COUNTIF($N$2:$N64,$N64)),SMALL(IF(tablo=$N64,COLUMN(tablo),""),COUNTIF($N$2:$N64,$N64))-1))</f>
        <v>RIORGES</v>
      </c>
      <c r="P64" s="35" t="str" cm="1">
        <f t="array" aca="1" ref="P64" ca="1">INDEX(villes,MATCH(0,COUNTIF(villes,"&lt;"&amp;villes)-SUM(COUNTIF(P$1:P63,villes)),0))</f>
        <v>CRAINTILLEUX</v>
      </c>
      <c r="Q64" s="35" t="str" cm="1">
        <f t="array" aca="1" ref="Q64" ca="1">INDEX(tablo,MIN(IF(tablo=$P64,ROW(tablo),"")),MIN(IF(tablo=$P64,COLUMN(tablo)+2,"")))</f>
        <v>C</v>
      </c>
    </row>
    <row r="65" spans="1:17" x14ac:dyDescent="0.3">
      <c r="A65" s="3" t="s">
        <v>53</v>
      </c>
      <c r="B65" s="2">
        <v>42320</v>
      </c>
      <c r="C65" s="2" t="s">
        <v>24</v>
      </c>
      <c r="D65" s="3" t="s">
        <v>88</v>
      </c>
      <c r="E65" s="2">
        <v>42380</v>
      </c>
      <c r="F65" s="2" t="s">
        <v>81</v>
      </c>
      <c r="G65" s="3" t="s">
        <v>248</v>
      </c>
      <c r="H65" s="2">
        <v>42460</v>
      </c>
      <c r="I65" s="2" t="s">
        <v>234</v>
      </c>
      <c r="N65" s="35">
        <f t="shared" si="0"/>
        <v>42155</v>
      </c>
      <c r="O65" s="35" t="str" cm="1">
        <f t="array" ref="O65">IF(INDEX(tablo,SMALL(IF(tablo=$N65,ROW(tablo),""),COUNTIF($N$2:$N65,$N65)),SMALL(IF(tablo=$N65,COLUMN(tablo),""),COUNTIF($N$2:$N65,$N65))-1)=0,"vide",INDEX(tablo,SMALL(IF(tablo=$N65,ROW(tablo),""),COUNTIF($N$2:$N65,$N65)),SMALL(IF(tablo=$N65,COLUMN(tablo),""),COUNTIF($N$2:$N65,$N65))-1))</f>
        <v>ARTHUN</v>
      </c>
      <c r="P65" s="35" t="str" cm="1">
        <f t="array" aca="1" ref="P65" ca="1">INDEX(villes,MATCH(0,COUNTIF(villes,"&lt;"&amp;villes)-SUM(COUNTIF(P$1:P64,villes)),0))</f>
        <v>CREMEAUX</v>
      </c>
      <c r="Q65" s="35" t="str" cm="1">
        <f t="array" aca="1" ref="Q65" ca="1">INDEX(tablo,MIN(IF(tablo=$P65,ROW(tablo),"")),MIN(IF(tablo=$P65,COLUMN(tablo)+2,"")))</f>
        <v>E</v>
      </c>
    </row>
    <row r="66" spans="1:17" ht="15" thickBot="1" x14ac:dyDescent="0.35">
      <c r="A66" s="5" t="s">
        <v>58</v>
      </c>
      <c r="B66" s="4">
        <v>42320</v>
      </c>
      <c r="C66" s="4" t="s">
        <v>24</v>
      </c>
      <c r="D66" s="5" t="s">
        <v>89</v>
      </c>
      <c r="E66" s="4">
        <v>42380</v>
      </c>
      <c r="F66" s="4" t="s">
        <v>81</v>
      </c>
      <c r="G66" s="5" t="s">
        <v>249</v>
      </c>
      <c r="H66" s="4">
        <v>42460</v>
      </c>
      <c r="I66" s="4" t="s">
        <v>234</v>
      </c>
      <c r="N66" s="35">
        <f t="shared" si="0"/>
        <v>42155</v>
      </c>
      <c r="O66" s="35" t="str" cm="1">
        <f t="array" ref="O66">IF(INDEX(tablo,SMALL(IF(tablo=$N66,ROW(tablo),""),COUNTIF($N$2:$N66,$N66)),SMALL(IF(tablo=$N66,COLUMN(tablo),""),COUNTIF($N$2:$N66,$N66))-1)=0,"vide",INDEX(tablo,SMALL(IF(tablo=$N66,ROW(tablo),""),COUNTIF($N$2:$N66,$N66)),SMALL(IF(tablo=$N66,COLUMN(tablo),""),COUNTIF($N$2:$N66,$N66))-1))</f>
        <v>BOEN</v>
      </c>
      <c r="P66" s="35" t="str" cm="1">
        <f t="array" aca="1" ref="P66" ca="1">INDEX(villes,MATCH(0,COUNTIF(villes,"&lt;"&amp;villes)-SUM(COUNTIF(P$1:P65,villes)),0))</f>
        <v>CROIZET SUR GAND</v>
      </c>
      <c r="Q66" s="35" t="str" cm="1">
        <f t="array" aca="1" ref="Q66" ca="1">INDEX(tablo,MIN(IF(tablo=$P66,ROW(tablo),"")),MIN(IF(tablo=$P66,COLUMN(tablo)+2,"")))</f>
        <v>H</v>
      </c>
    </row>
    <row r="67" spans="1:17" ht="15" thickBot="1" x14ac:dyDescent="0.35">
      <c r="A67" s="8" t="s">
        <v>0</v>
      </c>
      <c r="B67" s="9" t="s">
        <v>1</v>
      </c>
      <c r="C67" s="9" t="s">
        <v>329</v>
      </c>
      <c r="D67" s="8" t="s">
        <v>0</v>
      </c>
      <c r="E67" s="9" t="s">
        <v>1</v>
      </c>
      <c r="F67" s="9" t="s">
        <v>329</v>
      </c>
      <c r="G67" s="8" t="s">
        <v>0</v>
      </c>
      <c r="H67" s="9" t="s">
        <v>1</v>
      </c>
      <c r="I67" s="9" t="s">
        <v>329</v>
      </c>
      <c r="N67" s="35">
        <f t="shared" ref="N67:N130" si="1">SMALL(B$2:H$132,ROW(A66))</f>
        <v>42155</v>
      </c>
      <c r="O67" s="35" t="str" cm="1">
        <f t="array" ref="O67">IF(INDEX(tablo,SMALL(IF(tablo=$N67,ROW(tablo),""),COUNTIF($N$2:$N67,$N67)),SMALL(IF(tablo=$N67,COLUMN(tablo),""),COUNTIF($N$2:$N67,$N67))-1)=0,"vide",INDEX(tablo,SMALL(IF(tablo=$N67,ROW(tablo),""),COUNTIF($N$2:$N67,$N67)),SMALL(IF(tablo=$N67,COLUMN(tablo),""),COUNTIF($N$2:$N67,$N67))-1))</f>
        <v>LENTIGNY</v>
      </c>
      <c r="P67" s="35" t="str" cm="1">
        <f t="array" aca="1" ref="P67" ca="1">INDEX(villes,MATCH(0,COUNTIF(villes,"&lt;"&amp;villes)-SUM(COUNTIF(P$1:P66,villes)),0))</f>
        <v>CUZIEU</v>
      </c>
      <c r="Q67" s="35" t="str" cm="1">
        <f t="array" aca="1" ref="Q67" ca="1">INDEX(tablo,MIN(IF(tablo=$P67,ROW(tablo),"")),MIN(IF(tablo=$P67,COLUMN(tablo)+2,"")))</f>
        <v>I</v>
      </c>
    </row>
    <row r="68" spans="1:17" x14ac:dyDescent="0.3">
      <c r="A68" s="6" t="s">
        <v>252</v>
      </c>
      <c r="B68" s="7">
        <v>42460</v>
      </c>
      <c r="C68" s="7" t="s">
        <v>234</v>
      </c>
      <c r="D68" s="6" t="s">
        <v>68</v>
      </c>
      <c r="E68" s="7">
        <v>42560</v>
      </c>
      <c r="F68" s="7" t="s">
        <v>81</v>
      </c>
      <c r="G68" s="6" t="s">
        <v>151</v>
      </c>
      <c r="H68" s="7">
        <v>42600</v>
      </c>
      <c r="I68" s="7" t="s">
        <v>111</v>
      </c>
      <c r="N68" s="35">
        <f t="shared" si="1"/>
        <v>42155</v>
      </c>
      <c r="O68" s="35" t="str" cm="1">
        <f t="array" ref="O68">IF(INDEX(tablo,SMALL(IF(tablo=$N68,ROW(tablo),""),COUNTIF($N$2:$N68,$N68)),SMALL(IF(tablo=$N68,COLUMN(tablo),""),COUNTIF($N$2:$N68,$N68))-1)=0,"vide",INDEX(tablo,SMALL(IF(tablo=$N68,ROW(tablo),""),COUNTIF($N$2:$N68,$N68)),SMALL(IF(tablo=$N68,COLUMN(tablo),""),COUNTIF($N$2:$N68,$N68))-1))</f>
        <v>OUCHES</v>
      </c>
      <c r="P68" s="35" t="str" cm="1">
        <f t="array" aca="1" ref="P68" ca="1">INDEX(villes,MATCH(0,COUNTIF(villes,"&lt;"&amp;villes)-SUM(COUNTIF(P$1:P67,villes)),0))</f>
        <v>DANCE</v>
      </c>
      <c r="Q68" s="35" t="str" cm="1">
        <f t="array" aca="1" ref="Q68" ca="1">INDEX(tablo,MIN(IF(tablo=$P68,ROW(tablo),"")),MIN(IF(tablo=$P68,COLUMN(tablo)+2,"")))</f>
        <v>E</v>
      </c>
    </row>
    <row r="69" spans="1:17" x14ac:dyDescent="0.3">
      <c r="A69" s="3" t="s">
        <v>254</v>
      </c>
      <c r="B69" s="2">
        <v>42460</v>
      </c>
      <c r="C69" s="2" t="s">
        <v>234</v>
      </c>
      <c r="D69" s="3" t="s">
        <v>69</v>
      </c>
      <c r="E69" s="2">
        <v>42560</v>
      </c>
      <c r="F69" s="2" t="s">
        <v>81</v>
      </c>
      <c r="G69" s="3" t="s">
        <v>152</v>
      </c>
      <c r="H69" s="2">
        <v>42600</v>
      </c>
      <c r="I69" s="2" t="s">
        <v>111</v>
      </c>
      <c r="N69" s="35">
        <f t="shared" si="1"/>
        <v>42155</v>
      </c>
      <c r="O69" s="35" t="str" cm="1">
        <f t="array" ref="O69">IF(INDEX(tablo,SMALL(IF(tablo=$N69,ROW(tablo),""),COUNTIF($N$2:$N69,$N69)),SMALL(IF(tablo=$N69,COLUMN(tablo),""),COUNTIF($N$2:$N69,$N69))-1)=0,"vide",INDEX(tablo,SMALL(IF(tablo=$N69,ROW(tablo),""),COUNTIF($N$2:$N69,$N69)),SMALL(IF(tablo=$N69,COLUMN(tablo),""),COUNTIF($N$2:$N69,$N69))-1))</f>
        <v>THELIS LA COMBE</v>
      </c>
      <c r="P69" s="35" t="str" cm="1">
        <f t="array" aca="1" ref="P69" ca="1">INDEX(villes,MATCH(0,COUNTIF(villes,"&lt;"&amp;villes)-SUM(COUNTIF(P$1:P68,villes)),0))</f>
        <v>DARGOIRE</v>
      </c>
      <c r="Q69" s="35" t="str" cm="1">
        <f t="array" aca="1" ref="Q69" ca="1">INDEX(tablo,MIN(IF(tablo=$P69,ROW(tablo),"")),MIN(IF(tablo=$P69,COLUMN(tablo)+2,"")))</f>
        <v>B</v>
      </c>
    </row>
    <row r="70" spans="1:17" x14ac:dyDescent="0.3">
      <c r="A70" s="3" t="s">
        <v>255</v>
      </c>
      <c r="B70" s="2">
        <v>42460</v>
      </c>
      <c r="C70" s="2" t="s">
        <v>234</v>
      </c>
      <c r="D70" s="3" t="s">
        <v>70</v>
      </c>
      <c r="E70" s="2">
        <v>42560</v>
      </c>
      <c r="F70" s="2" t="s">
        <v>81</v>
      </c>
      <c r="G70" s="3" t="s">
        <v>153</v>
      </c>
      <c r="H70" s="2">
        <v>42600</v>
      </c>
      <c r="I70" s="2" t="s">
        <v>111</v>
      </c>
      <c r="N70" s="35">
        <f t="shared" si="1"/>
        <v>42155</v>
      </c>
      <c r="O70" s="35" t="str" cm="1">
        <f t="array" ref="O70">IF(INDEX(tablo,SMALL(IF(tablo=$N70,ROW(tablo),""),COUNTIF($N$2:$N70,$N70)),SMALL(IF(tablo=$N70,COLUMN(tablo),""),COUNTIF($N$2:$N70,$N70))-1)=0,"vide",INDEX(tablo,SMALL(IF(tablo=$N70,ROW(tablo),""),COUNTIF($N$2:$N70,$N70)),SMALL(IF(tablo=$N70,COLUMN(tablo),""),COUNTIF($N$2:$N70,$N70))-1))</f>
        <v>ROCHE LA MOLIERE</v>
      </c>
      <c r="P70" s="35" t="str" cm="1">
        <f t="array" aca="1" ref="P70" ca="1">INDEX(villes,MATCH(0,COUNTIF(villes,"&lt;"&amp;villes)-SUM(COUNTIF(P$1:P69,villes)),0))</f>
        <v>DEBATS - RIVIERE D’ORPRA</v>
      </c>
      <c r="Q70" s="35" t="str" cm="1">
        <f t="array" aca="1" ref="Q70" ca="1">INDEX(tablo,MIN(IF(tablo=$P70,ROW(tablo),"")),MIN(IF(tablo=$P70,COLUMN(tablo)+2,"")))</f>
        <v>D</v>
      </c>
    </row>
    <row r="71" spans="1:17" x14ac:dyDescent="0.3">
      <c r="A71" s="3" t="s">
        <v>256</v>
      </c>
      <c r="B71" s="2">
        <v>42460</v>
      </c>
      <c r="C71" s="2" t="s">
        <v>234</v>
      </c>
      <c r="D71" s="3" t="s">
        <v>71</v>
      </c>
      <c r="E71" s="2">
        <v>42560</v>
      </c>
      <c r="F71" s="2" t="s">
        <v>81</v>
      </c>
      <c r="G71" s="3" t="s">
        <v>101</v>
      </c>
      <c r="H71" s="2">
        <v>42610</v>
      </c>
      <c r="I71" s="2" t="s">
        <v>81</v>
      </c>
      <c r="N71" s="35">
        <f t="shared" si="1"/>
        <v>42160</v>
      </c>
      <c r="O71" s="35" t="str" cm="1">
        <f t="array" ref="O71">IF(INDEX(tablo,SMALL(IF(tablo=$N71,ROW(tablo),""),COUNTIF($N$2:$N71,$N71)),SMALL(IF(tablo=$N71,COLUMN(tablo),""),COUNTIF($N$2:$N71,$N71))-1)=0,"vide",INDEX(tablo,SMALL(IF(tablo=$N71,ROW(tablo),""),COUNTIF($N$2:$N71,$N71)),SMALL(IF(tablo=$N71,COLUMN(tablo),""),COUNTIF($N$2:$N71,$N71))-1))</f>
        <v>SAINT CYPRIEN</v>
      </c>
      <c r="P71" s="35" t="str" cm="1">
        <f t="array" aca="1" ref="P71" ca="1">INDEX(villes,MATCH(0,COUNTIF(villes,"&lt;"&amp;villes)-SUM(COUNTIF(P$1:P70,villes)),0))</f>
        <v>DOIZIEUX</v>
      </c>
      <c r="Q71" s="35" t="str" cm="1">
        <f t="array" aca="1" ref="Q71" ca="1">INDEX(tablo,MIN(IF(tablo=$P71,ROW(tablo),"")),MIN(IF(tablo=$P71,COLUMN(tablo)+2,"")))</f>
        <v>B</v>
      </c>
    </row>
    <row r="72" spans="1:17" x14ac:dyDescent="0.3">
      <c r="A72" s="3" t="s">
        <v>261</v>
      </c>
      <c r="B72" s="2">
        <v>42470</v>
      </c>
      <c r="C72" s="2" t="s">
        <v>274</v>
      </c>
      <c r="D72" s="3" t="s">
        <v>73</v>
      </c>
      <c r="E72" s="2">
        <v>42560</v>
      </c>
      <c r="F72" s="2" t="s">
        <v>81</v>
      </c>
      <c r="G72" s="3" t="s">
        <v>78</v>
      </c>
      <c r="H72" s="2">
        <v>42610</v>
      </c>
      <c r="I72" s="2" t="s">
        <v>81</v>
      </c>
      <c r="N72" s="35">
        <f t="shared" si="1"/>
        <v>42160</v>
      </c>
      <c r="O72" s="35" t="str" cm="1">
        <f t="array" ref="O72">IF(INDEX(tablo,SMALL(IF(tablo=$N72,ROW(tablo),""),COUNTIF($N$2:$N72,$N72)),SMALL(IF(tablo=$N72,COLUMN(tablo),""),COUNTIF($N$2:$N72,$N72))-1)=0,"vide",INDEX(tablo,SMALL(IF(tablo=$N72,ROW(tablo),""),COUNTIF($N$2:$N72,$N72)),SMALL(IF(tablo=$N72,COLUMN(tablo),""),COUNTIF($N$2:$N72,$N72))-1))</f>
        <v>BONSON</v>
      </c>
      <c r="P72" s="35" t="str" cm="1">
        <f t="array" aca="1" ref="P72" ca="1">INDEX(villes,MATCH(0,COUNTIF(villes,"&lt;"&amp;villes)-SUM(COUNTIF(P$1:P71,villes)),0))</f>
        <v>ECOCHE</v>
      </c>
      <c r="Q72" s="35" t="str" cm="1">
        <f t="array" aca="1" ref="Q72" ca="1">INDEX(tablo,MIN(IF(tablo=$P72,ROW(tablo),"")),MIN(IF(tablo=$P72,COLUMN(tablo)+2,"")))</f>
        <v>G</v>
      </c>
    </row>
    <row r="73" spans="1:17" x14ac:dyDescent="0.3">
      <c r="A73" s="3" t="s">
        <v>262</v>
      </c>
      <c r="B73" s="2">
        <v>42470</v>
      </c>
      <c r="C73" s="2" t="s">
        <v>274</v>
      </c>
      <c r="D73" s="3" t="s">
        <v>75</v>
      </c>
      <c r="E73" s="2">
        <v>42560</v>
      </c>
      <c r="F73" s="2" t="s">
        <v>81</v>
      </c>
      <c r="G73" s="3" t="s">
        <v>198</v>
      </c>
      <c r="H73" s="2">
        <v>42620</v>
      </c>
      <c r="I73" s="2" t="s">
        <v>193</v>
      </c>
      <c r="N73" s="35">
        <f t="shared" si="1"/>
        <v>42160</v>
      </c>
      <c r="O73" s="35" t="str" cm="1">
        <f t="array" ref="O73">IF(INDEX(tablo,SMALL(IF(tablo=$N73,ROW(tablo),""),COUNTIF($N$2:$N73,$N73)),SMALL(IF(tablo=$N73,COLUMN(tablo),""),COUNTIF($N$2:$N73,$N73))-1)=0,"vide",INDEX(tablo,SMALL(IF(tablo=$N73,ROW(tablo),""),COUNTIF($N$2:$N73,$N73)),SMALL(IF(tablo=$N73,COLUMN(tablo),""),COUNTIF($N$2:$N73,$N73))-1))</f>
        <v>ANDREZIEUX BOUTHEON</v>
      </c>
      <c r="P73" s="35" t="str" cm="1">
        <f t="array" aca="1" ref="P73" ca="1">INDEX(villes,MATCH(0,COUNTIF(villes,"&lt;"&amp;villes)-SUM(COUNTIF(P$1:P72,villes)),0))</f>
        <v>ECOTAY L'OLME</v>
      </c>
      <c r="Q73" s="35" t="str" cm="1">
        <f t="array" aca="1" ref="Q73" ca="1">INDEX(tablo,MIN(IF(tablo=$P73,ROW(tablo),"")),MIN(IF(tablo=$P73,COLUMN(tablo)+2,"")))</f>
        <v>D</v>
      </c>
    </row>
    <row r="74" spans="1:17" x14ac:dyDescent="0.3">
      <c r="A74" s="3" t="s">
        <v>264</v>
      </c>
      <c r="B74" s="2">
        <v>42470</v>
      </c>
      <c r="C74" s="2" t="s">
        <v>274</v>
      </c>
      <c r="D74" s="3" t="s">
        <v>76</v>
      </c>
      <c r="E74" s="2">
        <v>42560</v>
      </c>
      <c r="F74" s="2" t="s">
        <v>81</v>
      </c>
      <c r="G74" s="3" t="s">
        <v>266</v>
      </c>
      <c r="H74" s="2">
        <v>42630</v>
      </c>
      <c r="I74" s="2" t="s">
        <v>274</v>
      </c>
      <c r="N74" s="35">
        <f t="shared" si="1"/>
        <v>42170</v>
      </c>
      <c r="O74" s="35" t="str" cm="1">
        <f t="array" ref="O74">IF(INDEX(tablo,SMALL(IF(tablo=$N74,ROW(tablo),""),COUNTIF($N$2:$N74,$N74)),SMALL(IF(tablo=$N74,COLUMN(tablo),""),COUNTIF($N$2:$N74,$N74))-1)=0,"vide",INDEX(tablo,SMALL(IF(tablo=$N74,ROW(tablo),""),COUNTIF($N$2:$N74,$N74)),SMALL(IF(tablo=$N74,COLUMN(tablo),""),COUNTIF($N$2:$N74,$N74))-1))</f>
        <v>ST JUST ST RAMBERT</v>
      </c>
      <c r="P74" s="35" t="str" cm="1">
        <f t="array" aca="1" ref="P74" ca="1">INDEX(villes,MATCH(0,COUNTIF(villes,"&lt;"&amp;villes)-SUM(COUNTIF(P$1:P73,villes)),0))</f>
        <v>EPERCIEUX ST PAUL</v>
      </c>
      <c r="Q74" s="35" t="str" cm="1">
        <f t="array" aca="1" ref="Q74" ca="1">INDEX(tablo,MIN(IF(tablo=$P74,ROW(tablo),"")),MIN(IF(tablo=$P74,COLUMN(tablo)+2,"")))</f>
        <v>I</v>
      </c>
    </row>
    <row r="75" spans="1:17" x14ac:dyDescent="0.3">
      <c r="A75" s="3" t="s">
        <v>271</v>
      </c>
      <c r="B75" s="2">
        <v>42470</v>
      </c>
      <c r="C75" s="2" t="s">
        <v>274</v>
      </c>
      <c r="D75" s="3" t="s">
        <v>79</v>
      </c>
      <c r="E75" s="2">
        <v>42560</v>
      </c>
      <c r="F75" s="2" t="s">
        <v>81</v>
      </c>
      <c r="G75" s="3" t="s">
        <v>267</v>
      </c>
      <c r="H75" s="2">
        <v>42630</v>
      </c>
      <c r="I75" s="2" t="s">
        <v>274</v>
      </c>
      <c r="N75" s="35">
        <f t="shared" si="1"/>
        <v>42170</v>
      </c>
      <c r="O75" s="35" t="str" cm="1">
        <f t="array" ref="O75">IF(INDEX(tablo,SMALL(IF(tablo=$N75,ROW(tablo),""),COUNTIF($N$2:$N75,$N75)),SMALL(IF(tablo=$N75,COLUMN(tablo),""),COUNTIF($N$2:$N75,$N75))-1)=0,"vide",INDEX(tablo,SMALL(IF(tablo=$N75,ROW(tablo),""),COUNTIF($N$2:$N75,$N75)),SMALL(IF(tablo=$N75,COLUMN(tablo),""),COUNTIF($N$2:$N75,$N75))-1))</f>
        <v>CHAMBLES</v>
      </c>
      <c r="P75" s="35" t="str" cm="1">
        <f t="array" aca="1" ref="P75" ca="1">INDEX(villes,MATCH(0,COUNTIF(villes,"&lt;"&amp;villes)-SUM(COUNTIF(P$1:P74,villes)),0))</f>
        <v>ESSERTINES EN CHATELNEUF</v>
      </c>
      <c r="Q75" s="35" t="str" cm="1">
        <f t="array" aca="1" ref="Q75" ca="1">INDEX(tablo,MIN(IF(tablo=$P75,ROW(tablo),"")),MIN(IF(tablo=$P75,COLUMN(tablo)+2,"")))</f>
        <v>D</v>
      </c>
    </row>
    <row r="76" spans="1:17" x14ac:dyDescent="0.3">
      <c r="A76" s="3" t="s">
        <v>39</v>
      </c>
      <c r="B76" s="2">
        <v>42480</v>
      </c>
      <c r="C76" s="2" t="s">
        <v>24</v>
      </c>
      <c r="D76" s="3" t="s">
        <v>80</v>
      </c>
      <c r="E76" s="2">
        <v>42560</v>
      </c>
      <c r="F76" s="2" t="s">
        <v>81</v>
      </c>
      <c r="G76" s="3" t="s">
        <v>272</v>
      </c>
      <c r="H76" s="2">
        <v>42630</v>
      </c>
      <c r="I76" s="2" t="s">
        <v>274</v>
      </c>
      <c r="N76" s="35">
        <f t="shared" si="1"/>
        <v>42190</v>
      </c>
      <c r="O76" s="35" t="str" cm="1">
        <f t="array" ref="O76">IF(INDEX(tablo,SMALL(IF(tablo=$N76,ROW(tablo),""),COUNTIF($N$2:$N76,$N76)),SMALL(IF(tablo=$N76,COLUMN(tablo),""),COUNTIF($N$2:$N76,$N76))-1)=0,"vide",INDEX(tablo,SMALL(IF(tablo=$N76,ROW(tablo),""),COUNTIF($N$2:$N76,$N76)),SMALL(IF(tablo=$N76,COLUMN(tablo),""),COUNTIF($N$2:$N76,$N76))-1))</f>
        <v>ST PIERRE LA NOAILLE</v>
      </c>
      <c r="P76" s="35" t="str" cm="1">
        <f t="array" aca="1" ref="P76" ca="1">INDEX(villes,MATCH(0,COUNTIF(villes,"&lt;"&amp;villes)-SUM(COUNTIF(P$1:P75,villes)),0))</f>
        <v>ESSERTINES EN DONZY</v>
      </c>
      <c r="Q76" s="35" t="str" cm="1">
        <f t="array" aca="1" ref="Q76" ca="1">INDEX(tablo,MIN(IF(tablo=$P76,ROW(tablo),"")),MIN(IF(tablo=$P76,COLUMN(tablo)+2,"")))</f>
        <v>I</v>
      </c>
    </row>
    <row r="77" spans="1:17" x14ac:dyDescent="0.3">
      <c r="A77" s="3" t="s">
        <v>107</v>
      </c>
      <c r="B77" s="2">
        <v>42490</v>
      </c>
      <c r="C77" s="2" t="s">
        <v>81</v>
      </c>
      <c r="D77" s="3" t="s">
        <v>46</v>
      </c>
      <c r="E77" s="2">
        <v>42570</v>
      </c>
      <c r="F77" s="2" t="s">
        <v>24</v>
      </c>
      <c r="G77" s="3" t="s">
        <v>197</v>
      </c>
      <c r="H77" s="2">
        <v>42640</v>
      </c>
      <c r="I77" s="2" t="s">
        <v>193</v>
      </c>
      <c r="N77" s="35">
        <f t="shared" si="1"/>
        <v>42190</v>
      </c>
      <c r="O77" s="35" t="str" cm="1">
        <f t="array" ref="O77">IF(INDEX(tablo,SMALL(IF(tablo=$N77,ROW(tablo),""),COUNTIF($N$2:$N77,$N77)),SMALL(IF(tablo=$N77,COLUMN(tablo),""),COUNTIF($N$2:$N77,$N77))-1)=0,"vide",INDEX(tablo,SMALL(IF(tablo=$N77,ROW(tablo),""),COUNTIF($N$2:$N77,$N77)),SMALL(IF(tablo=$N77,COLUMN(tablo),""),COUNTIF($N$2:$N77,$N77))-1))</f>
        <v>ST NIZIER SOUS CHARLIEU</v>
      </c>
      <c r="P77" s="35" t="str" cm="1">
        <f t="array" aca="1" ref="P77" ca="1">INDEX(villes,MATCH(0,COUNTIF(villes,"&lt;"&amp;villes)-SUM(COUNTIF(P$1:P76,villes)),0))</f>
        <v>ESTIVAREILLES</v>
      </c>
      <c r="Q77" s="35" t="str" cm="1">
        <f t="array" aca="1" ref="Q77" ca="1">INDEX(tablo,MIN(IF(tablo=$P77,ROW(tablo),"")),MIN(IF(tablo=$P77,COLUMN(tablo)+2,"")))</f>
        <v>C</v>
      </c>
    </row>
    <row r="78" spans="1:17" x14ac:dyDescent="0.3">
      <c r="A78" s="3" t="s">
        <v>33</v>
      </c>
      <c r="B78" s="2">
        <v>42500</v>
      </c>
      <c r="C78" s="2" t="s">
        <v>24</v>
      </c>
      <c r="D78" s="3" t="s">
        <v>41</v>
      </c>
      <c r="E78" s="2">
        <v>42580</v>
      </c>
      <c r="F78" s="2" t="s">
        <v>24</v>
      </c>
      <c r="G78" s="3" t="s">
        <v>204</v>
      </c>
      <c r="H78" s="2">
        <v>42640</v>
      </c>
      <c r="I78" s="2" t="s">
        <v>193</v>
      </c>
      <c r="N78" s="35">
        <f t="shared" si="1"/>
        <v>42190</v>
      </c>
      <c r="O78" s="35" t="str" cm="1">
        <f t="array" ref="O78">IF(INDEX(tablo,SMALL(IF(tablo=$N78,ROW(tablo),""),COUNTIF($N$2:$N78,$N78)),SMALL(IF(tablo=$N78,COLUMN(tablo),""),COUNTIF($N$2:$N78,$N78))-1)=0,"vide",INDEX(tablo,SMALL(IF(tablo=$N78,ROW(tablo),""),COUNTIF($N$2:$N78,$N78)),SMALL(IF(tablo=$N78,COLUMN(tablo),""),COUNTIF($N$2:$N78,$N78))-1))</f>
        <v>ST HILAIRE SOUS CHARLIEU</v>
      </c>
      <c r="P78" s="35" t="str" cm="1">
        <f t="array" aca="1" ref="P78" ca="1">INDEX(villes,MATCH(0,COUNTIF(villes,"&lt;"&amp;villes)-SUM(COUNTIF(P$1:P77,villes)),0))</f>
        <v>FARNAY</v>
      </c>
      <c r="Q78" s="35" t="str" cm="1">
        <f t="array" aca="1" ref="Q78" ca="1">INDEX(tablo,MIN(IF(tablo=$P78,ROW(tablo),"")),MIN(IF(tablo=$P78,COLUMN(tablo)+2,"")))</f>
        <v>B</v>
      </c>
    </row>
    <row r="79" spans="1:17" x14ac:dyDescent="0.3">
      <c r="A79" s="3" t="s">
        <v>296</v>
      </c>
      <c r="B79" s="2">
        <v>42510</v>
      </c>
      <c r="C79" s="2" t="s">
        <v>328</v>
      </c>
      <c r="D79" s="3" t="s">
        <v>42</v>
      </c>
      <c r="E79" s="2">
        <v>42580</v>
      </c>
      <c r="F79" s="2" t="s">
        <v>24</v>
      </c>
      <c r="G79" s="3" t="s">
        <v>208</v>
      </c>
      <c r="H79" s="2">
        <v>42640</v>
      </c>
      <c r="I79" s="2" t="s">
        <v>193</v>
      </c>
      <c r="N79" s="35">
        <f t="shared" si="1"/>
        <v>42190</v>
      </c>
      <c r="O79" s="35" t="str" cm="1">
        <f t="array" ref="O79">IF(INDEX(tablo,SMALL(IF(tablo=$N79,ROW(tablo),""),COUNTIF($N$2:$N79,$N79)),SMALL(IF(tablo=$N79,COLUMN(tablo),""),COUNTIF($N$2:$N79,$N79))-1)=0,"vide",INDEX(tablo,SMALL(IF(tablo=$N79,ROW(tablo),""),COUNTIF($N$2:$N79,$N79)),SMALL(IF(tablo=$N79,COLUMN(tablo),""),COUNTIF($N$2:$N79,$N79))-1))</f>
        <v>CHARLIEU</v>
      </c>
      <c r="P79" s="35" t="str" cm="1">
        <f t="array" aca="1" ref="P79" ca="1">INDEX(villes,MATCH(0,COUNTIF(villes,"&lt;"&amp;villes)-SUM(COUNTIF(P$1:P78,villes)),0))</f>
        <v>FEURS</v>
      </c>
      <c r="Q79" s="35" t="str" cm="1">
        <f t="array" aca="1" ref="Q79" ca="1">INDEX(tablo,MIN(IF(tablo=$P79,ROW(tablo),"")),MIN(IF(tablo=$P79,COLUMN(tablo)+2,"")))</f>
        <v>I</v>
      </c>
    </row>
    <row r="80" spans="1:17" x14ac:dyDescent="0.3">
      <c r="A80" s="3" t="s">
        <v>185</v>
      </c>
      <c r="B80" s="2">
        <v>42510</v>
      </c>
      <c r="C80" s="2" t="s">
        <v>167</v>
      </c>
      <c r="D80" s="3" t="s">
        <v>189</v>
      </c>
      <c r="E80" s="2">
        <v>42590</v>
      </c>
      <c r="F80" s="2" t="s">
        <v>167</v>
      </c>
      <c r="G80" s="3" t="s">
        <v>212</v>
      </c>
      <c r="H80" s="2">
        <v>42640</v>
      </c>
      <c r="I80" s="2" t="s">
        <v>193</v>
      </c>
      <c r="N80" s="35">
        <f t="shared" si="1"/>
        <v>42190</v>
      </c>
      <c r="O80" s="35" t="str" cm="1">
        <f t="array" ref="O80">IF(INDEX(tablo,SMALL(IF(tablo=$N80,ROW(tablo),""),COUNTIF($N$2:$N80,$N80)),SMALL(IF(tablo=$N80,COLUMN(tablo),""),COUNTIF($N$2:$N80,$N80))-1)=0,"vide",INDEX(tablo,SMALL(IF(tablo=$N80,ROW(tablo),""),COUNTIF($N$2:$N80,$N80)),SMALL(IF(tablo=$N80,COLUMN(tablo),""),COUNTIF($N$2:$N80,$N80))-1))</f>
        <v>CHANDON</v>
      </c>
      <c r="P80" s="35" t="str" cm="1">
        <f t="array" aca="1" ref="P80" ca="1">INDEX(villes,MATCH(0,COUNTIF(villes,"&lt;"&amp;villes)-SUM(COUNTIF(P$1:P79,villes)),0))</f>
        <v>FIRMINY</v>
      </c>
      <c r="Q80" s="35" t="str" cm="1">
        <f t="array" aca="1" ref="Q80" ca="1">INDEX(tablo,MIN(IF(tablo=$P80,ROW(tablo),"")),MIN(IF(tablo=$P80,COLUMN(tablo)+2,"")))</f>
        <v>C</v>
      </c>
    </row>
    <row r="81" spans="1:17" x14ac:dyDescent="0.3">
      <c r="A81" s="3" t="s">
        <v>275</v>
      </c>
      <c r="B81" s="2">
        <v>42510</v>
      </c>
      <c r="C81" s="2" t="s">
        <v>274</v>
      </c>
      <c r="D81" s="3" t="s">
        <v>265</v>
      </c>
      <c r="E81" s="2">
        <v>42590</v>
      </c>
      <c r="F81" s="2" t="s">
        <v>274</v>
      </c>
      <c r="G81" s="3" t="s">
        <v>25</v>
      </c>
      <c r="H81" s="2">
        <v>42660</v>
      </c>
      <c r="I81" s="2" t="s">
        <v>10</v>
      </c>
      <c r="N81" s="35">
        <f t="shared" si="1"/>
        <v>42210</v>
      </c>
      <c r="O81" s="35" t="str" cm="1">
        <f t="array" ref="O81">IF(INDEX(tablo,SMALL(IF(tablo=$N81,ROW(tablo),""),COUNTIF($N$2:$N81,$N81)),SMALL(IF(tablo=$N81,COLUMN(tablo),""),COUNTIF($N$2:$N81,$N81))-1)=0,"vide",INDEX(tablo,SMALL(IF(tablo=$N81,ROW(tablo),""),COUNTIF($N$2:$N81,$N81)),SMALL(IF(tablo=$N81,COLUMN(tablo),""),COUNTIF($N$2:$N81,$N81))-1))</f>
        <v>UNIAS</v>
      </c>
      <c r="P81" s="35" t="str" cm="1">
        <f t="array" aca="1" ref="P81" ca="1">INDEX(villes,MATCH(0,COUNTIF(villes,"&lt;"&amp;villes)-SUM(COUNTIF(P$1:P80,villes)),0))</f>
        <v>FONTANES</v>
      </c>
      <c r="Q81" s="35" t="str" cm="1">
        <f t="array" aca="1" ref="Q81" ca="1">INDEX(tablo,MIN(IF(tablo=$P81,ROW(tablo),"")),MIN(IF(tablo=$P81,COLUMN(tablo)+2,"")))</f>
        <v>B</v>
      </c>
    </row>
    <row r="82" spans="1:17" x14ac:dyDescent="0.3">
      <c r="A82" s="3" t="s">
        <v>276</v>
      </c>
      <c r="B82" s="2">
        <v>42510</v>
      </c>
      <c r="C82" s="2" t="s">
        <v>274</v>
      </c>
      <c r="D82" s="3" t="s">
        <v>273</v>
      </c>
      <c r="E82" s="2">
        <v>42590</v>
      </c>
      <c r="F82" s="2" t="s">
        <v>274</v>
      </c>
      <c r="G82" s="3" t="s">
        <v>26</v>
      </c>
      <c r="H82" s="2">
        <v>42660</v>
      </c>
      <c r="I82" s="2" t="s">
        <v>10</v>
      </c>
      <c r="N82" s="35">
        <f t="shared" si="1"/>
        <v>42210</v>
      </c>
      <c r="O82" s="35" t="str" cm="1">
        <f t="array" ref="O82">IF(INDEX(tablo,SMALL(IF(tablo=$N82,ROW(tablo),""),COUNTIF($N$2:$N82,$N82)),SMALL(IF(tablo=$N82,COLUMN(tablo),""),COUNTIF($N$2:$N82,$N82))-1)=0,"vide",INDEX(tablo,SMALL(IF(tablo=$N82,ROW(tablo),""),COUNTIF($N$2:$N82,$N82)),SMALL(IF(tablo=$N82,COLUMN(tablo),""),COUNTIF($N$2:$N82,$N82))-1))</f>
        <v>EPERCIEUX ST PAUL</v>
      </c>
      <c r="P82" s="35" t="str" cm="1">
        <f t="array" aca="1" ref="P82" ca="1">INDEX(villes,MATCH(0,COUNTIF(villes,"&lt;"&amp;villes)-SUM(COUNTIF(P$1:P81,villes)),0))</f>
        <v>FOURNEAUX</v>
      </c>
      <c r="Q82" s="35" t="str" cm="1">
        <f t="array" aca="1" ref="Q82" ca="1">INDEX(tablo,MIN(IF(tablo=$P82,ROW(tablo),"")),MIN(IF(tablo=$P82,COLUMN(tablo)+2,"")))</f>
        <v>H</v>
      </c>
    </row>
    <row r="83" spans="1:17" x14ac:dyDescent="0.3">
      <c r="A83" s="3" t="s">
        <v>277</v>
      </c>
      <c r="B83" s="2">
        <v>42510</v>
      </c>
      <c r="C83" s="2" t="s">
        <v>274</v>
      </c>
      <c r="D83" s="3" t="s">
        <v>280</v>
      </c>
      <c r="E83" s="2">
        <v>42590</v>
      </c>
      <c r="F83" s="2" t="s">
        <v>274</v>
      </c>
      <c r="G83" s="3" t="s">
        <v>27</v>
      </c>
      <c r="H83" s="2">
        <v>42660</v>
      </c>
      <c r="I83" s="2" t="s">
        <v>10</v>
      </c>
      <c r="N83" s="35">
        <f t="shared" si="1"/>
        <v>42210</v>
      </c>
      <c r="O83" s="35" t="str" cm="1">
        <f t="array" ref="O83">IF(INDEX(tablo,SMALL(IF(tablo=$N83,ROW(tablo),""),COUNTIF($N$2:$N83,$N83)),SMALL(IF(tablo=$N83,COLUMN(tablo),""),COUNTIF($N$2:$N83,$N83))-1)=0,"vide",INDEX(tablo,SMALL(IF(tablo=$N83,ROW(tablo),""),COUNTIF($N$2:$N83,$N83)),SMALL(IF(tablo=$N83,COLUMN(tablo),""),COUNTIF($N$2:$N83,$N83))-1))</f>
        <v>MARCLOPT</v>
      </c>
      <c r="P83" s="35" t="str" cm="1">
        <f t="array" aca="1" ref="P83" ca="1">INDEX(villes,MATCH(0,COUNTIF(villes,"&lt;"&amp;villes)-SUM(COUNTIF(P$1:P82,villes)),0))</f>
        <v>FRAISSES</v>
      </c>
      <c r="Q83" s="35" t="str" cm="1">
        <f t="array" aca="1" ref="Q83" ca="1">INDEX(tablo,MIN(IF(tablo=$P83,ROW(tablo),"")),MIN(IF(tablo=$P83,COLUMN(tablo)+2,"")))</f>
        <v>C</v>
      </c>
    </row>
    <row r="84" spans="1:17" x14ac:dyDescent="0.3">
      <c r="A84" s="3" t="s">
        <v>278</v>
      </c>
      <c r="B84" s="2">
        <v>42510</v>
      </c>
      <c r="C84" s="2" t="s">
        <v>274</v>
      </c>
      <c r="D84" s="3" t="s">
        <v>122</v>
      </c>
      <c r="E84" s="2">
        <v>42600</v>
      </c>
      <c r="F84" s="2" t="s">
        <v>111</v>
      </c>
      <c r="G84" s="3" t="s">
        <v>28</v>
      </c>
      <c r="H84" s="2">
        <v>42660</v>
      </c>
      <c r="I84" s="2" t="s">
        <v>10</v>
      </c>
      <c r="N84" s="35">
        <f t="shared" si="1"/>
        <v>42210</v>
      </c>
      <c r="O84" s="35" t="str" cm="1">
        <f t="array" ref="O84">IF(INDEX(tablo,SMALL(IF(tablo=$N84,ROW(tablo),""),COUNTIF($N$2:$N84,$N84)),SMALL(IF(tablo=$N84,COLUMN(tablo),""),COUNTIF($N$2:$N84,$N84))-1)=0,"vide",INDEX(tablo,SMALL(IF(tablo=$N84,ROW(tablo),""),COUNTIF($N$2:$N84,$N84)),SMALL(IF(tablo=$N84,COLUMN(tablo),""),COUNTIF($N$2:$N84,$N84))-1))</f>
        <v>MIZERIEUX</v>
      </c>
      <c r="P84" s="35" t="str" cm="1">
        <f t="array" aca="1" ref="P84" ca="1">INDEX(villes,MATCH(0,COUNTIF(villes,"&lt;"&amp;villes)-SUM(COUNTIF(P$1:P83,villes)),0))</f>
        <v>GENILLAX</v>
      </c>
      <c r="Q84" s="35" t="str" cm="1">
        <f t="array" aca="1" ref="Q84" ca="1">INDEX(tablo,MIN(IF(tablo=$P84,ROW(tablo),"")),MIN(IF(tablo=$P84,COLUMN(tablo)+2,"")))</f>
        <v>B</v>
      </c>
    </row>
    <row r="85" spans="1:17" x14ac:dyDescent="0.3">
      <c r="A85" s="3" t="s">
        <v>282</v>
      </c>
      <c r="B85" s="2">
        <v>42510</v>
      </c>
      <c r="C85" s="2" t="s">
        <v>274</v>
      </c>
      <c r="D85" s="3" t="s">
        <v>138</v>
      </c>
      <c r="E85" s="2">
        <v>42600</v>
      </c>
      <c r="F85" s="2" t="s">
        <v>111</v>
      </c>
      <c r="G85" s="3" t="s">
        <v>29</v>
      </c>
      <c r="H85" s="2">
        <v>42660</v>
      </c>
      <c r="I85" s="2" t="s">
        <v>10</v>
      </c>
      <c r="N85" s="35">
        <f t="shared" si="1"/>
        <v>42210</v>
      </c>
      <c r="O85" s="35" t="str" cm="1">
        <f t="array" ref="O85">IF(INDEX(tablo,SMALL(IF(tablo=$N85,ROW(tablo),""),COUNTIF($N$2:$N85,$N85)),SMALL(IF(tablo=$N85,COLUMN(tablo),""),COUNTIF($N$2:$N85,$N85))-1)=0,"vide",INDEX(tablo,SMALL(IF(tablo=$N85,ROW(tablo),""),COUNTIF($N$2:$N85,$N85)),SMALL(IF(tablo=$N85,COLUMN(tablo),""),COUNTIF($N$2:$N85,$N85))-1))</f>
        <v>ST CYR LES VIGNES</v>
      </c>
      <c r="P85" s="35" t="str" cm="1">
        <f t="array" aca="1" ref="P85" ca="1">INDEX(villes,MATCH(0,COUNTIF(villes,"&lt;"&amp;villes)-SUM(COUNTIF(P$1:P84,villes)),0))</f>
        <v>GRAIX</v>
      </c>
      <c r="Q85" s="35" t="str" cm="1">
        <f t="array" aca="1" ref="Q85" ca="1">INDEX(tablo,MIN(IF(tablo=$P85,ROW(tablo),"")),MIN(IF(tablo=$P85,COLUMN(tablo)+2,"")))</f>
        <v>A</v>
      </c>
    </row>
    <row r="86" spans="1:17" x14ac:dyDescent="0.3">
      <c r="A86" s="3" t="s">
        <v>11</v>
      </c>
      <c r="B86" s="2">
        <v>42520</v>
      </c>
      <c r="C86" s="2" t="s">
        <v>10</v>
      </c>
      <c r="D86" s="3" t="s">
        <v>139</v>
      </c>
      <c r="E86" s="2">
        <v>42600</v>
      </c>
      <c r="F86" s="2" t="s">
        <v>111</v>
      </c>
      <c r="G86" s="3" t="s">
        <v>30</v>
      </c>
      <c r="H86" s="2">
        <v>42660</v>
      </c>
      <c r="I86" s="2" t="s">
        <v>10</v>
      </c>
      <c r="N86" s="35">
        <f t="shared" si="1"/>
        <v>42210</v>
      </c>
      <c r="O86" s="35" t="str" cm="1">
        <f t="array" ref="O86">IF(INDEX(tablo,SMALL(IF(tablo=$N86,ROW(tablo),""),COUNTIF($N$2:$N86,$N86)),SMALL(IF(tablo=$N86,COLUMN(tablo),""),COUNTIF($N$2:$N86,$N86))-1)=0,"vide",INDEX(tablo,SMALL(IF(tablo=$N86,ROW(tablo),""),COUNTIF($N$2:$N86,$N86)),SMALL(IF(tablo=$N86,COLUMN(tablo),""),COUNTIF($N$2:$N86,$N86))-1))</f>
        <v>ST LAURENT LA CONCHE</v>
      </c>
      <c r="P86" s="35" t="str" cm="1">
        <f t="array" aca="1" ref="P86" ca="1">INDEX(villes,MATCH(0,COUNTIF(villes,"&lt;"&amp;villes)-SUM(COUNTIF(P$1:P85,villes)),0))</f>
        <v>GRAMMOND</v>
      </c>
      <c r="Q86" s="35" t="str" cm="1">
        <f t="array" aca="1" ref="Q86" ca="1">INDEX(tablo,MIN(IF(tablo=$P86,ROW(tablo),"")),MIN(IF(tablo=$P86,COLUMN(tablo)+2,"")))</f>
        <v>I</v>
      </c>
    </row>
    <row r="87" spans="1:17" x14ac:dyDescent="0.3">
      <c r="A87" s="3" t="s">
        <v>15</v>
      </c>
      <c r="B87" s="2">
        <v>42520</v>
      </c>
      <c r="C87" s="2" t="s">
        <v>10</v>
      </c>
      <c r="D87" s="3" t="s">
        <v>140</v>
      </c>
      <c r="E87" s="2">
        <v>42600</v>
      </c>
      <c r="F87" s="2" t="s">
        <v>111</v>
      </c>
      <c r="G87" s="3" t="s">
        <v>31</v>
      </c>
      <c r="H87" s="2">
        <v>42660</v>
      </c>
      <c r="I87" s="2" t="s">
        <v>10</v>
      </c>
      <c r="N87" s="35">
        <f t="shared" si="1"/>
        <v>42210</v>
      </c>
      <c r="O87" s="35" t="str" cm="1">
        <f t="array" ref="O87">IF(INDEX(tablo,SMALL(IF(tablo=$N87,ROW(tablo),""),COUNTIF($N$2:$N87,$N87)),SMALL(IF(tablo=$N87,COLUMN(tablo),""),COUNTIF($N$2:$N87,$N87))-1)=0,"vide",INDEX(tablo,SMALL(IF(tablo=$N87,ROW(tablo),""),COUNTIF($N$2:$N87,$N87)),SMALL(IF(tablo=$N87,COLUMN(tablo),""),COUNTIF($N$2:$N87,$N87))-1))</f>
        <v>BOISSET LES MONTROND</v>
      </c>
      <c r="P87" s="35" t="str" cm="1">
        <f t="array" aca="1" ref="P87" ca="1">INDEX(villes,MATCH(0,COUNTIF(villes,"&lt;"&amp;villes)-SUM(COUNTIF(P$1:P86,villes)),0))</f>
        <v>GREZIEUX LE FROMENTAL</v>
      </c>
      <c r="Q87" s="35" t="str" cm="1">
        <f t="array" aca="1" ref="Q87" ca="1">INDEX(tablo,MIN(IF(tablo=$P87,ROW(tablo),"")),MIN(IF(tablo=$P87,COLUMN(tablo)+2,"")))</f>
        <v>D</v>
      </c>
    </row>
    <row r="88" spans="1:17" x14ac:dyDescent="0.3">
      <c r="A88" s="3" t="s">
        <v>16</v>
      </c>
      <c r="B88" s="2">
        <v>42520</v>
      </c>
      <c r="C88" s="2" t="s">
        <v>10</v>
      </c>
      <c r="D88" s="3" t="s">
        <v>141</v>
      </c>
      <c r="E88" s="2">
        <v>42600</v>
      </c>
      <c r="F88" s="2" t="s">
        <v>111</v>
      </c>
      <c r="G88" s="3" t="s">
        <v>32</v>
      </c>
      <c r="H88" s="2">
        <v>42660</v>
      </c>
      <c r="I88" s="2" t="s">
        <v>10</v>
      </c>
      <c r="N88" s="35">
        <f t="shared" si="1"/>
        <v>42210</v>
      </c>
      <c r="O88" s="35" t="str" cm="1">
        <f t="array" ref="O88">IF(INDEX(tablo,SMALL(IF(tablo=$N88,ROW(tablo),""),COUNTIF($N$2:$N88,$N88)),SMALL(IF(tablo=$N88,COLUMN(tablo),""),COUNTIF($N$2:$N88,$N88))-1)=0,"vide",INDEX(tablo,SMALL(IF(tablo=$N88,ROW(tablo),""),COUNTIF($N$2:$N88,$N88)),SMALL(IF(tablo=$N88,COLUMN(tablo),""),COUNTIF($N$2:$N88,$N88))-1))</f>
        <v>CRAINTILLEUX</v>
      </c>
      <c r="P88" s="35" t="str" cm="1">
        <f t="array" aca="1" ref="P88" ca="1">INDEX(villes,MATCH(0,COUNTIF(villes,"&lt;"&amp;villes)-SUM(COUNTIF(P$1:P87,villes)),0))</f>
        <v>GREZOLLES</v>
      </c>
      <c r="Q88" s="35" t="str" cm="1">
        <f t="array" aca="1" ref="Q88" ca="1">INDEX(tablo,MIN(IF(tablo=$P88,ROW(tablo),"")),MIN(IF(tablo=$P88,COLUMN(tablo)+2,"")))</f>
        <v>E</v>
      </c>
    </row>
    <row r="89" spans="1:17" x14ac:dyDescent="0.3">
      <c r="A89" s="3" t="s">
        <v>18</v>
      </c>
      <c r="B89" s="2">
        <v>42520</v>
      </c>
      <c r="C89" s="2" t="s">
        <v>10</v>
      </c>
      <c r="D89" s="3" t="s">
        <v>142</v>
      </c>
      <c r="E89" s="2">
        <v>42600</v>
      </c>
      <c r="F89" s="2" t="s">
        <v>111</v>
      </c>
      <c r="G89" s="3" t="s">
        <v>250</v>
      </c>
      <c r="H89" s="2">
        <v>42670</v>
      </c>
      <c r="I89" s="2" t="s">
        <v>234</v>
      </c>
      <c r="N89" s="35">
        <f t="shared" si="1"/>
        <v>42210</v>
      </c>
      <c r="O89" s="35" t="str" cm="1">
        <f t="array" ref="O89">IF(INDEX(tablo,SMALL(IF(tablo=$N89,ROW(tablo),""),COUNTIF($N$2:$N89,$N89)),SMALL(IF(tablo=$N89,COLUMN(tablo),""),COUNTIF($N$2:$N89,$N89))-1)=0,"vide",INDEX(tablo,SMALL(IF(tablo=$N89,ROW(tablo),""),COUNTIF($N$2:$N89,$N89)),SMALL(IF(tablo=$N89,COLUMN(tablo),""),COUNTIF($N$2:$N89,$N89))-1))</f>
        <v>HOPITAL LE GRAND</v>
      </c>
      <c r="P89" s="35" t="str" cm="1">
        <f t="array" aca="1" ref="P89" ca="1">INDEX(villes,MATCH(0,COUNTIF(villes,"&lt;"&amp;villes)-SUM(COUNTIF(P$1:P88,villes)),0))</f>
        <v>GUMIERES</v>
      </c>
      <c r="Q89" s="35" t="str" cm="1">
        <f t="array" aca="1" ref="Q89" ca="1">INDEX(tablo,MIN(IF(tablo=$P89,ROW(tablo),"")),MIN(IF(tablo=$P89,COLUMN(tablo)+2,"")))</f>
        <v>C</v>
      </c>
    </row>
    <row r="90" spans="1:17" x14ac:dyDescent="0.3">
      <c r="A90" s="3" t="s">
        <v>19</v>
      </c>
      <c r="B90" s="2">
        <v>42520</v>
      </c>
      <c r="C90" s="2" t="s">
        <v>10</v>
      </c>
      <c r="D90" s="3" t="s">
        <v>143</v>
      </c>
      <c r="E90" s="2">
        <v>42600</v>
      </c>
      <c r="F90" s="2" t="s">
        <v>111</v>
      </c>
      <c r="G90" s="3" t="s">
        <v>251</v>
      </c>
      <c r="H90" s="2">
        <v>42670</v>
      </c>
      <c r="I90" s="2" t="s">
        <v>234</v>
      </c>
      <c r="N90" s="35">
        <f t="shared" si="1"/>
        <v>42210</v>
      </c>
      <c r="O90" s="35" t="str" cm="1">
        <f t="array" ref="O90">IF(INDEX(tablo,SMALL(IF(tablo=$N90,ROW(tablo),""),COUNTIF($N$2:$N90,$N90)),SMALL(IF(tablo=$N90,COLUMN(tablo),""),COUNTIF($N$2:$N90,$N90))-1)=0,"vide",INDEX(tablo,SMALL(IF(tablo=$N90,ROW(tablo),""),COUNTIF($N$2:$N90,$N90)),SMALL(IF(tablo=$N90,COLUMN(tablo),""),COUNTIF($N$2:$N90,$N90))-1))</f>
        <v>BELLEGARDE EN FOREZ</v>
      </c>
      <c r="P90" s="35" t="str" cm="1">
        <f t="array" aca="1" ref="P90" ca="1">INDEX(villes,MATCH(0,COUNTIF(villes,"&lt;"&amp;villes)-SUM(COUNTIF(P$1:P89,villes)),0))</f>
        <v>HOPITAL LE GRAND</v>
      </c>
      <c r="Q90" s="35" t="str" cm="1">
        <f t="array" aca="1" ref="Q90" ca="1">INDEX(tablo,MIN(IF(tablo=$P90,ROW(tablo),"")),MIN(IF(tablo=$P90,COLUMN(tablo)+2,"")))</f>
        <v>D</v>
      </c>
    </row>
    <row r="91" spans="1:17" x14ac:dyDescent="0.3">
      <c r="A91" s="3" t="s">
        <v>21</v>
      </c>
      <c r="B91" s="2">
        <v>42520</v>
      </c>
      <c r="C91" s="2" t="s">
        <v>10</v>
      </c>
      <c r="D91" s="3" t="s">
        <v>144</v>
      </c>
      <c r="E91" s="2">
        <v>42600</v>
      </c>
      <c r="F91" s="2" t="s">
        <v>111</v>
      </c>
      <c r="G91" s="3" t="s">
        <v>253</v>
      </c>
      <c r="H91" s="2">
        <v>42670</v>
      </c>
      <c r="I91" s="2" t="s">
        <v>234</v>
      </c>
      <c r="N91" s="35">
        <f t="shared" si="1"/>
        <v>42210</v>
      </c>
      <c r="O91" s="35" t="str" cm="1">
        <f t="array" ref="O91">IF(INDEX(tablo,SMALL(IF(tablo=$N91,ROW(tablo),""),COUNTIF($N$2:$N91,$N91)),SMALL(IF(tablo=$N91,COLUMN(tablo),""),COUNTIF($N$2:$N91,$N91))-1)=0,"vide",INDEX(tablo,SMALL(IF(tablo=$N91,ROW(tablo),""),COUNTIF($N$2:$N91,$N91)),SMALL(IF(tablo=$N91,COLUMN(tablo),""),COUNTIF($N$2:$N91,$N91))-1))</f>
        <v>MONTROND LES BAINS</v>
      </c>
      <c r="P91" s="35" t="str" cm="1">
        <f t="array" aca="1" ref="P91" ca="1">INDEX(villes,MATCH(0,COUNTIF(villes,"&lt;"&amp;villes)-SUM(COUNTIF(P$1:P90,villes)),0))</f>
        <v>HOPITAL SOUS ROCHEFORT</v>
      </c>
      <c r="Q91" s="35" t="str" cm="1">
        <f t="array" aca="1" ref="Q91" ca="1">INDEX(tablo,MIN(IF(tablo=$P91,ROW(tablo),"")),MIN(IF(tablo=$P91,COLUMN(tablo)+2,"")))</f>
        <v>D</v>
      </c>
    </row>
    <row r="92" spans="1:17" x14ac:dyDescent="0.3">
      <c r="A92" s="3" t="s">
        <v>22</v>
      </c>
      <c r="B92" s="2">
        <v>42520</v>
      </c>
      <c r="C92" s="2" t="s">
        <v>10</v>
      </c>
      <c r="D92" s="3" t="s">
        <v>146</v>
      </c>
      <c r="E92" s="2">
        <v>42600</v>
      </c>
      <c r="F92" s="2" t="s">
        <v>111</v>
      </c>
      <c r="G92" s="3" t="s">
        <v>257</v>
      </c>
      <c r="H92" s="2">
        <v>42670</v>
      </c>
      <c r="I92" s="2" t="s">
        <v>234</v>
      </c>
      <c r="N92" s="35">
        <f t="shared" si="1"/>
        <v>42210</v>
      </c>
      <c r="O92" s="35" t="str" cm="1">
        <f t="array" ref="O92">IF(INDEX(tablo,SMALL(IF(tablo=$N92,ROW(tablo),""),COUNTIF($N$2:$N92,$N92)),SMALL(IF(tablo=$N92,COLUMN(tablo),""),COUNTIF($N$2:$N92,$N92))-1)=0,"vide",INDEX(tablo,SMALL(IF(tablo=$N92,ROW(tablo),""),COUNTIF($N$2:$N92,$N92)),SMALL(IF(tablo=$N92,COLUMN(tablo),""),COUNTIF($N$2:$N92,$N92))-1))</f>
        <v>ST ANDRE LE PUY</v>
      </c>
      <c r="P92" s="35" t="str" cm="1">
        <f t="array" aca="1" ref="P92" ca="1">INDEX(villes,MATCH(0,COUNTIF(villes,"&lt;"&amp;villes)-SUM(COUNTIF(P$1:P91,villes)),0))</f>
        <v>JAS</v>
      </c>
      <c r="Q92" s="35" t="str" cm="1">
        <f t="array" aca="1" ref="Q92" ca="1">INDEX(tablo,MIN(IF(tablo=$P92,ROW(tablo),"")),MIN(IF(tablo=$P92,COLUMN(tablo)+2,"")))</f>
        <v>I</v>
      </c>
    </row>
    <row r="93" spans="1:17" x14ac:dyDescent="0.3">
      <c r="A93" s="3" t="s">
        <v>37</v>
      </c>
      <c r="B93" s="2">
        <v>42530</v>
      </c>
      <c r="C93" s="2" t="s">
        <v>24</v>
      </c>
      <c r="D93" s="3" t="s">
        <v>147</v>
      </c>
      <c r="E93" s="2">
        <v>42600</v>
      </c>
      <c r="F93" s="2" t="s">
        <v>111</v>
      </c>
      <c r="G93" s="3" t="s">
        <v>100</v>
      </c>
      <c r="H93" s="2">
        <v>42680</v>
      </c>
      <c r="I93" s="2" t="s">
        <v>81</v>
      </c>
      <c r="N93" s="35">
        <f t="shared" si="1"/>
        <v>42220</v>
      </c>
      <c r="O93" s="35" t="str" cm="1">
        <f t="array" ref="O93">IF(INDEX(tablo,SMALL(IF(tablo=$N93,ROW(tablo),""),COUNTIF($N$2:$N93,$N93)),SMALL(IF(tablo=$N93,COLUMN(tablo),""),COUNTIF($N$2:$N93,$N93))-1)=0,"vide",INDEX(tablo,SMALL(IF(tablo=$N93,ROW(tablo),""),COUNTIF($N$2:$N93,$N93)),SMALL(IF(tablo=$N93,COLUMN(tablo),""),COUNTIF($N$2:$N93,$N93))-1))</f>
        <v>BOURG ARGENTAL</v>
      </c>
      <c r="P93" s="35" t="str" cm="1">
        <f t="array" aca="1" ref="P93" ca="1">INDEX(villes,MATCH(0,COUNTIF(villes,"&lt;"&amp;villes)-SUM(COUNTIF(P$1:P92,villes)),0))</f>
        <v>JEANSAGNIERE</v>
      </c>
      <c r="Q93" s="35" t="str" cm="1">
        <f t="array" aca="1" ref="Q93" ca="1">INDEX(tablo,MIN(IF(tablo=$P93,ROW(tablo),"")),MIN(IF(tablo=$P93,COLUMN(tablo)+2,"")))</f>
        <v>D</v>
      </c>
    </row>
    <row r="94" spans="1:17" x14ac:dyDescent="0.3">
      <c r="A94" s="3" t="s">
        <v>260</v>
      </c>
      <c r="B94" s="2">
        <v>42540</v>
      </c>
      <c r="C94" s="2" t="s">
        <v>274</v>
      </c>
      <c r="D94" s="3" t="s">
        <v>148</v>
      </c>
      <c r="E94" s="2">
        <v>42600</v>
      </c>
      <c r="F94" s="2" t="s">
        <v>111</v>
      </c>
      <c r="G94" s="3" t="s">
        <v>106</v>
      </c>
      <c r="H94" s="2">
        <v>42700</v>
      </c>
      <c r="I94" s="2" t="s">
        <v>81</v>
      </c>
      <c r="N94" s="35">
        <f t="shared" si="1"/>
        <v>42220</v>
      </c>
      <c r="O94" s="35" t="str" cm="1">
        <f t="array" ref="O94">IF(INDEX(tablo,SMALL(IF(tablo=$N94,ROW(tablo),""),COUNTIF($N$2:$N94,$N94)),SMALL(IF(tablo=$N94,COLUMN(tablo),""),COUNTIF($N$2:$N94,$N94))-1)=0,"vide",INDEX(tablo,SMALL(IF(tablo=$N94,ROW(tablo),""),COUNTIF($N$2:$N94,$N94)),SMALL(IF(tablo=$N94,COLUMN(tablo),""),COUNTIF($N$2:$N94,$N94))-1))</f>
        <v>BURDIGNES</v>
      </c>
      <c r="P94" s="35" t="str" cm="1">
        <f t="array" aca="1" ref="P94" ca="1">INDEX(villes,MATCH(0,COUNTIF(villes,"&lt;"&amp;villes)-SUM(COUNTIF(P$1:P93,villes)),0))</f>
        <v>JONZIEUX</v>
      </c>
      <c r="Q94" s="35" t="str" cm="1">
        <f t="array" aca="1" ref="Q94" ca="1">INDEX(tablo,MIN(IF(tablo=$P94,ROW(tablo),"")),MIN(IF(tablo=$P94,COLUMN(tablo)+2,"")))</f>
        <v>A</v>
      </c>
    </row>
    <row r="95" spans="1:17" x14ac:dyDescent="0.3">
      <c r="A95" s="3" t="s">
        <v>269</v>
      </c>
      <c r="B95" s="2">
        <v>42540</v>
      </c>
      <c r="C95" s="2" t="s">
        <v>274</v>
      </c>
      <c r="D95" s="3" t="s">
        <v>154</v>
      </c>
      <c r="E95" s="2">
        <v>42600</v>
      </c>
      <c r="F95" s="2" t="s">
        <v>111</v>
      </c>
      <c r="G95" s="3" t="s">
        <v>213</v>
      </c>
      <c r="H95" s="2">
        <v>42720</v>
      </c>
      <c r="I95" s="2" t="s">
        <v>193</v>
      </c>
      <c r="N95" s="35">
        <f t="shared" si="1"/>
        <v>42220</v>
      </c>
      <c r="O95" s="35" t="str" cm="1">
        <f t="array" ref="O95">IF(INDEX(tablo,SMALL(IF(tablo=$N95,ROW(tablo),""),COUNTIF($N$2:$N95,$N95)),SMALL(IF(tablo=$N95,COLUMN(tablo),""),COUNTIF($N$2:$N95,$N95))-1)=0,"vide",INDEX(tablo,SMALL(IF(tablo=$N95,ROW(tablo),""),COUNTIF($N$2:$N95,$N95)),SMALL(IF(tablo=$N95,COLUMN(tablo),""),COUNTIF($N$2:$N95,$N95))-1))</f>
        <v>COLOMBIER</v>
      </c>
      <c r="P95" s="35" t="str" cm="1">
        <f t="array" aca="1" ref="P95" ca="1">INDEX(villes,MATCH(0,COUNTIF(villes,"&lt;"&amp;villes)-SUM(COUNTIF(P$1:P94,villes)),0))</f>
        <v>JURE</v>
      </c>
      <c r="Q95" s="35" t="str" cm="1">
        <f t="array" aca="1" ref="Q95" ca="1">INDEX(tablo,MIN(IF(tablo=$P95,ROW(tablo),"")),MIN(IF(tablo=$P95,COLUMN(tablo)+2,"")))</f>
        <v>E</v>
      </c>
    </row>
    <row r="96" spans="1:17" x14ac:dyDescent="0.3">
      <c r="A96" s="3" t="s">
        <v>270</v>
      </c>
      <c r="B96" s="2">
        <v>42540</v>
      </c>
      <c r="C96" s="2" t="s">
        <v>274</v>
      </c>
      <c r="D96" s="3" t="s">
        <v>155</v>
      </c>
      <c r="E96" s="2">
        <v>42600</v>
      </c>
      <c r="F96" s="2" t="s">
        <v>111</v>
      </c>
      <c r="G96" s="3" t="s">
        <v>214</v>
      </c>
      <c r="H96" s="2">
        <v>42720</v>
      </c>
      <c r="I96" s="2" t="s">
        <v>193</v>
      </c>
      <c r="N96" s="35">
        <f t="shared" si="1"/>
        <v>42220</v>
      </c>
      <c r="O96" s="35" t="str" cm="1">
        <f t="array" ref="O96">IF(INDEX(tablo,SMALL(IF(tablo=$N96,ROW(tablo),""),COUNTIF($N$2:$N96,$N96)),SMALL(IF(tablo=$N96,COLUMN(tablo),""),COUNTIF($N$2:$N96,$N96))-1)=0,"vide",INDEX(tablo,SMALL(IF(tablo=$N96,ROW(tablo),""),COUNTIF($N$2:$N96,$N96)),SMALL(IF(tablo=$N96,COLUMN(tablo),""),COUNTIF($N$2:$N96,$N96))-1))</f>
        <v>GRAIX</v>
      </c>
      <c r="P96" s="35" t="str" cm="1">
        <f t="array" aca="1" ref="P96" ca="1">INDEX(villes,MATCH(0,COUNTIF(villes,"&lt;"&amp;villes)-SUM(COUNTIF(P$1:P95,villes)),0))</f>
        <v>LA BENISSON DIEU</v>
      </c>
      <c r="Q96" s="35" t="str" cm="1">
        <f t="array" aca="1" ref="Q96" ca="1">INDEX(tablo,MIN(IF(tablo=$P96,ROW(tablo),"")),MIN(IF(tablo=$P96,COLUMN(tablo)+2,"")))</f>
        <v>F</v>
      </c>
    </row>
    <row r="97" spans="1:17" x14ac:dyDescent="0.3">
      <c r="A97" s="3" t="s">
        <v>283</v>
      </c>
      <c r="B97" s="2">
        <v>42540</v>
      </c>
      <c r="C97" s="2" t="s">
        <v>274</v>
      </c>
      <c r="D97" s="3" t="s">
        <v>149</v>
      </c>
      <c r="E97" s="2">
        <v>42600</v>
      </c>
      <c r="F97" s="2" t="s">
        <v>111</v>
      </c>
      <c r="G97" s="3" t="s">
        <v>235</v>
      </c>
      <c r="H97" s="2">
        <v>42720</v>
      </c>
      <c r="I97" s="2" t="s">
        <v>234</v>
      </c>
      <c r="N97" s="35">
        <f t="shared" si="1"/>
        <v>42220</v>
      </c>
      <c r="O97" s="35" t="str" cm="1">
        <f t="array" ref="O97">IF(INDEX(tablo,SMALL(IF(tablo=$N97,ROW(tablo),""),COUNTIF($N$2:$N97,$N97)),SMALL(IF(tablo=$N97,COLUMN(tablo),""),COUNTIF($N$2:$N97,$N97))-1)=0,"vide",INDEX(tablo,SMALL(IF(tablo=$N97,ROW(tablo),""),COUNTIF($N$2:$N97,$N97)),SMALL(IF(tablo=$N97,COLUMN(tablo),""),COUNTIF($N$2:$N97,$N97))-1))</f>
        <v>LA VERSANNE</v>
      </c>
      <c r="P97" s="35" t="str" cm="1">
        <f t="array" aca="1" ref="P97" ca="1">INDEX(villes,MATCH(0,COUNTIF(villes,"&lt;"&amp;villes)-SUM(COUNTIF(P$1:P96,villes)),0))</f>
        <v>LA CHAMBA</v>
      </c>
      <c r="Q97" s="35" t="str" cm="1">
        <f t="array" aca="1" ref="Q97" ca="1">INDEX(tablo,MIN(IF(tablo=$P97,ROW(tablo),"")),MIN(IF(tablo=$P97,COLUMN(tablo)+2,"")))</f>
        <v>E</v>
      </c>
    </row>
    <row r="98" spans="1:17" x14ac:dyDescent="0.3">
      <c r="A98" s="3" t="s">
        <v>83</v>
      </c>
      <c r="B98" s="2">
        <v>42550</v>
      </c>
      <c r="C98" s="2" t="s">
        <v>81</v>
      </c>
      <c r="D98" s="3" t="s">
        <v>35</v>
      </c>
      <c r="E98" s="2">
        <v>42600</v>
      </c>
      <c r="F98" s="2" t="s">
        <v>111</v>
      </c>
      <c r="G98" s="3" t="s">
        <v>241</v>
      </c>
      <c r="H98" s="2">
        <v>42720</v>
      </c>
      <c r="I98" s="2" t="s">
        <v>234</v>
      </c>
      <c r="N98" s="35">
        <f t="shared" si="1"/>
        <v>42220</v>
      </c>
      <c r="O98" s="35" t="str" cm="1">
        <f t="array" ref="O98">IF(INDEX(tablo,SMALL(IF(tablo=$N98,ROW(tablo),""),COUNTIF($N$2:$N98,$N98)),SMALL(IF(tablo=$N98,COLUMN(tablo),""),COUNTIF($N$2:$N98,$N98))-1)=0,"vide",INDEX(tablo,SMALL(IF(tablo=$N98,ROW(tablo),""),COUNTIF($N$2:$N98,$N98)),SMALL(IF(tablo=$N98,COLUMN(tablo),""),COUNTIF($N$2:$N98,$N98))-1))</f>
        <v>ST JULIEN MOLIN MOLETTE</v>
      </c>
      <c r="P98" s="35" t="str" cm="1">
        <f t="array" aca="1" ref="P98" ca="1">INDEX(villes,MATCH(0,COUNTIF(villes,"&lt;"&amp;villes)-SUM(COUNTIF(P$1:P97,villes)),0))</f>
        <v>LA CHAMBONIE</v>
      </c>
      <c r="Q98" s="35" t="str" cm="1">
        <f t="array" aca="1" ref="Q98" ca="1">INDEX(tablo,MIN(IF(tablo=$P98,ROW(tablo),"")),MIN(IF(tablo=$P98,COLUMN(tablo)+2,"")))</f>
        <v>E</v>
      </c>
    </row>
    <row r="99" spans="1:17" ht="15" thickBot="1" x14ac:dyDescent="0.35">
      <c r="A99" s="5" t="s">
        <v>92</v>
      </c>
      <c r="B99" s="4">
        <v>42550</v>
      </c>
      <c r="C99" s="4" t="s">
        <v>81</v>
      </c>
      <c r="D99" s="5" t="s">
        <v>150</v>
      </c>
      <c r="E99" s="4">
        <v>42600</v>
      </c>
      <c r="F99" s="4" t="s">
        <v>111</v>
      </c>
      <c r="G99" s="5" t="s">
        <v>242</v>
      </c>
      <c r="H99" s="4">
        <v>42720</v>
      </c>
      <c r="I99" s="4" t="s">
        <v>234</v>
      </c>
      <c r="N99" s="35">
        <f t="shared" si="1"/>
        <v>42220</v>
      </c>
      <c r="O99" s="35" t="str" cm="1">
        <f t="array" ref="O99">IF(INDEX(tablo,SMALL(IF(tablo=$N99,ROW(tablo),""),COUNTIF($N$2:$N99,$N99)),SMALL(IF(tablo=$N99,COLUMN(tablo),""),COUNTIF($N$2:$N99,$N99))-1)=0,"vide",INDEX(tablo,SMALL(IF(tablo=$N99,ROW(tablo),""),COUNTIF($N$2:$N99,$N99)),SMALL(IF(tablo=$N99,COLUMN(tablo),""),COUNTIF($N$2:$N99,$N99))-1))</f>
        <v>ST SAUVEUR EN RUE</v>
      </c>
      <c r="P99" s="35" t="str" cm="1">
        <f t="array" aca="1" ref="P99" ca="1">INDEX(villes,MATCH(0,COUNTIF(villes,"&lt;"&amp;villes)-SUM(COUNTIF(P$1:P98,villes)),0))</f>
        <v>LA CHAPELLE EN LAFAYE</v>
      </c>
      <c r="Q99" s="35" t="str" cm="1">
        <f t="array" aca="1" ref="Q99" ca="1">INDEX(tablo,MIN(IF(tablo=$P99,ROW(tablo),"")),MIN(IF(tablo=$P99,COLUMN(tablo)+2,"")))</f>
        <v>C</v>
      </c>
    </row>
    <row r="100" spans="1:17" ht="15" thickBot="1" x14ac:dyDescent="0.35">
      <c r="A100" s="8" t="s">
        <v>0</v>
      </c>
      <c r="B100" s="9" t="s">
        <v>1</v>
      </c>
      <c r="C100" s="9" t="s">
        <v>329</v>
      </c>
      <c r="D100" s="8" t="s">
        <v>0</v>
      </c>
      <c r="E100" s="9" t="s">
        <v>1</v>
      </c>
      <c r="F100" s="9" t="s">
        <v>329</v>
      </c>
      <c r="G100" s="8" t="s">
        <v>0</v>
      </c>
      <c r="H100" s="9" t="s">
        <v>1</v>
      </c>
      <c r="I100" s="9" t="s">
        <v>329</v>
      </c>
      <c r="N100" s="35">
        <f t="shared" si="1"/>
        <v>42220</v>
      </c>
      <c r="O100" s="35" t="str" cm="1">
        <f t="array" ref="O100">IF(INDEX(tablo,SMALL(IF(tablo=$N100,ROW(tablo),""),COUNTIF($N$2:$N100,$N100)),SMALL(IF(tablo=$N100,COLUMN(tablo),""),COUNTIF($N$2:$N100,$N100))-1)=0,"vide",INDEX(tablo,SMALL(IF(tablo=$N100,ROW(tablo),""),COUNTIF($N$2:$N100,$N100)),SMALL(IF(tablo=$N100,COLUMN(tablo),""),COUNTIF($N$2:$N100,$N100))-1))</f>
        <v>THELIS LA COMBE</v>
      </c>
      <c r="P100" s="35" t="str" cm="1">
        <f t="array" aca="1" ref="P100" ca="1">INDEX(villes,MATCH(0,COUNTIF(villes,"&lt;"&amp;villes)-SUM(COUNTIF(P$1:P99,villes)),0))</f>
        <v>LA CHAPELLE VILLARS</v>
      </c>
      <c r="Q100" s="35" t="str" cm="1">
        <f t="array" aca="1" ref="Q100" ca="1">INDEX(tablo,MIN(IF(tablo=$P100,ROW(tablo),"")),MIN(IF(tablo=$P100,COLUMN(tablo)+2,"")))</f>
        <v>A</v>
      </c>
    </row>
    <row r="101" spans="1:17" x14ac:dyDescent="0.3">
      <c r="A101" s="6" t="s">
        <v>51</v>
      </c>
      <c r="B101" s="7">
        <v>42740</v>
      </c>
      <c r="C101" s="7" t="s">
        <v>24</v>
      </c>
      <c r="D101" s="6"/>
      <c r="E101" s="7">
        <v>69240</v>
      </c>
      <c r="F101" s="7" t="s">
        <v>234</v>
      </c>
      <c r="G101" s="6"/>
      <c r="H101" s="7"/>
      <c r="I101" s="7"/>
      <c r="N101" s="35">
        <f t="shared" si="1"/>
        <v>42230</v>
      </c>
      <c r="O101" s="35" t="str" cm="1">
        <f t="array" ref="O101">IF(INDEX(tablo,SMALL(IF(tablo=$N101,ROW(tablo),""),COUNTIF($N$2:$N101,$N101)),SMALL(IF(tablo=$N101,COLUMN(tablo),""),COUNTIF($N$2:$N101,$N101))-1)=0,"vide",INDEX(tablo,SMALL(IF(tablo=$N101,ROW(tablo),""),COUNTIF($N$2:$N101,$N101)),SMALL(IF(tablo=$N101,COLUMN(tablo),""),COUNTIF($N$2:$N101,$N101))-1))</f>
        <v>ROCHE LA MOLIERE</v>
      </c>
      <c r="P101" s="35" t="str" cm="1">
        <f t="array" aca="1" ref="P101" ca="1">INDEX(villes,MATCH(0,COUNTIF(villes,"&lt;"&amp;villes)-SUM(COUNTIF(P$1:P100,villes)),0))</f>
        <v>LA COTE EN COUZAN</v>
      </c>
      <c r="Q101" s="35" t="str" cm="1">
        <f t="array" aca="1" ref="Q101" ca="1">INDEX(tablo,MIN(IF(tablo=$P101,ROW(tablo),"")),MIN(IF(tablo=$P101,COLUMN(tablo)+2,"")))</f>
        <v>E</v>
      </c>
    </row>
    <row r="102" spans="1:17" x14ac:dyDescent="0.3">
      <c r="A102" s="3" t="s">
        <v>54</v>
      </c>
      <c r="B102" s="2">
        <v>42740</v>
      </c>
      <c r="C102" s="2" t="s">
        <v>24</v>
      </c>
      <c r="D102" s="3"/>
      <c r="E102" s="2">
        <v>69470</v>
      </c>
      <c r="F102" s="2" t="s">
        <v>234</v>
      </c>
      <c r="G102" s="3"/>
      <c r="H102" s="2"/>
      <c r="I102" s="2"/>
      <c r="N102" s="35">
        <f t="shared" si="1"/>
        <v>42240</v>
      </c>
      <c r="O102" s="35" t="str" cm="1">
        <f t="array" ref="O102">IF(INDEX(tablo,SMALL(IF(tablo=$N102,ROW(tablo),""),COUNTIF($N$2:$N102,$N102)),SMALL(IF(tablo=$N102,COLUMN(tablo),""),COUNTIF($N$2:$N102,$N102))-1)=0,"vide",INDEX(tablo,SMALL(IF(tablo=$N102,ROW(tablo),""),COUNTIF($N$2:$N102,$N102)),SMALL(IF(tablo=$N102,COLUMN(tablo),""),COUNTIF($N$2:$N102,$N102))-1))</f>
        <v>CALOIRE</v>
      </c>
      <c r="P102" s="35" t="str" cm="1">
        <f t="array" aca="1" ref="P102" ca="1">INDEX(villes,MATCH(0,COUNTIF(villes,"&lt;"&amp;villes)-SUM(COUNTIF(P$1:P101,villes)),0))</f>
        <v>LA FOUILLOUSE</v>
      </c>
      <c r="Q102" s="35" t="str" cm="1">
        <f t="array" aca="1" ref="Q102" ca="1">INDEX(tablo,MIN(IF(tablo=$P102,ROW(tablo),"")),MIN(IF(tablo=$P102,COLUMN(tablo)+2,"")))</f>
        <v>B</v>
      </c>
    </row>
    <row r="103" spans="1:17" x14ac:dyDescent="0.3">
      <c r="A103" s="3" t="s">
        <v>57</v>
      </c>
      <c r="B103" s="2">
        <v>42740</v>
      </c>
      <c r="C103" s="2" t="s">
        <v>24</v>
      </c>
      <c r="D103" s="3"/>
      <c r="E103" s="2">
        <v>69550</v>
      </c>
      <c r="F103" s="2" t="s">
        <v>234</v>
      </c>
      <c r="G103" s="3"/>
      <c r="H103" s="2"/>
      <c r="I103" s="2"/>
      <c r="N103" s="35">
        <f t="shared" si="1"/>
        <v>42240</v>
      </c>
      <c r="O103" s="35" t="str" cm="1">
        <f t="array" ref="O103">IF(INDEX(tablo,SMALL(IF(tablo=$N103,ROW(tablo),""),COUNTIF($N$2:$N103,$N103)),SMALL(IF(tablo=$N103,COLUMN(tablo),""),COUNTIF($N$2:$N103,$N103))-1)=0,"vide",INDEX(tablo,SMALL(IF(tablo=$N103,ROW(tablo),""),COUNTIF($N$2:$N103,$N103)),SMALL(IF(tablo=$N103,COLUMN(tablo),""),COUNTIF($N$2:$N103,$N103))-1))</f>
        <v>ST PAUL EN CORNILLON</v>
      </c>
      <c r="P103" s="35" t="str" cm="1">
        <f t="array" aca="1" ref="P103" ca="1">INDEX(villes,MATCH(0,COUNTIF(villes,"&lt;"&amp;villes)-SUM(COUNTIF(P$1:P102,villes)),0))</f>
        <v>LA GIMOND</v>
      </c>
      <c r="Q103" s="35" t="str" cm="1">
        <f t="array" aca="1" ref="Q103" ca="1">INDEX(tablo,MIN(IF(tablo=$P103,ROW(tablo),"")),MIN(IF(tablo=$P103,COLUMN(tablo)+2,"")))</f>
        <v>I</v>
      </c>
    </row>
    <row r="104" spans="1:17" x14ac:dyDescent="0.3">
      <c r="A104" s="3" t="s">
        <v>237</v>
      </c>
      <c r="B104" s="2">
        <v>42750</v>
      </c>
      <c r="C104" s="2" t="s">
        <v>234</v>
      </c>
      <c r="D104" s="3"/>
      <c r="E104" s="2">
        <v>69590</v>
      </c>
      <c r="F104" s="2" t="s">
        <v>24</v>
      </c>
      <c r="G104" s="3"/>
      <c r="H104" s="2"/>
      <c r="I104" s="2"/>
      <c r="N104" s="35">
        <f t="shared" si="1"/>
        <v>42240</v>
      </c>
      <c r="O104" s="35" t="str" cm="1">
        <f t="array" ref="O104">IF(INDEX(tablo,SMALL(IF(tablo=$N104,ROW(tablo),""),COUNTIF($N$2:$N104,$N104)),SMALL(IF(tablo=$N104,COLUMN(tablo),""),COUNTIF($N$2:$N104,$N104))-1)=0,"vide",INDEX(tablo,SMALL(IF(tablo=$N104,ROW(tablo),""),COUNTIF($N$2:$N104,$N104)),SMALL(IF(tablo=$N104,COLUMN(tablo),""),COUNTIF($N$2:$N104,$N104))-1))</f>
        <v>UNIEUX</v>
      </c>
      <c r="P104" s="35" t="str" cm="1">
        <f t="array" aca="1" ref="P104" ca="1">INDEX(villes,MATCH(0,COUNTIF(villes,"&lt;"&amp;villes)-SUM(COUNTIF(P$1:P103,villes)),0))</f>
        <v>LA GRAND CROIX</v>
      </c>
      <c r="Q104" s="35" t="str" cm="1">
        <f t="array" aca="1" ref="Q104" ca="1">INDEX(tablo,MIN(IF(tablo=$P104,ROW(tablo),"")),MIN(IF(tablo=$P104,COLUMN(tablo)+2,"")))</f>
        <v>B</v>
      </c>
    </row>
    <row r="105" spans="1:17" x14ac:dyDescent="0.3">
      <c r="A105" s="3" t="s">
        <v>243</v>
      </c>
      <c r="B105" s="2">
        <v>42750</v>
      </c>
      <c r="C105" s="2" t="s">
        <v>234</v>
      </c>
      <c r="D105" s="3"/>
      <c r="E105" s="2">
        <v>69610</v>
      </c>
      <c r="F105" s="2" t="s">
        <v>328</v>
      </c>
      <c r="G105" s="3"/>
      <c r="H105" s="2"/>
      <c r="I105" s="2"/>
      <c r="N105" s="35">
        <f t="shared" si="1"/>
        <v>42240</v>
      </c>
      <c r="O105" s="35" t="str" cm="1">
        <f t="array" ref="O105">IF(INDEX(tablo,SMALL(IF(tablo=$N105,ROW(tablo),""),COUNTIF($N$2:$N105,$N105)),SMALL(IF(tablo=$N105,COLUMN(tablo),""),COUNTIF($N$2:$N105,$N105))-1)=0,"vide",INDEX(tablo,SMALL(IF(tablo=$N105,ROW(tablo),""),COUNTIF($N$2:$N105,$N105)),SMALL(IF(tablo=$N105,COLUMN(tablo),""),COUNTIF($N$2:$N105,$N105))-1))</f>
        <v>ST MAURICE EN GOURGOIS</v>
      </c>
      <c r="P105" s="35" t="str" cm="1">
        <f t="array" aca="1" ref="P105" ca="1">INDEX(villes,MATCH(0,COUNTIF(villes,"&lt;"&amp;villes)-SUM(COUNTIF(P$1:P104,villes)),0))</f>
        <v>LA PACAUDIERE</v>
      </c>
      <c r="Q105" s="35" t="str" cm="1">
        <f t="array" aca="1" ref="Q105" ca="1">INDEX(tablo,MIN(IF(tablo=$P105,ROW(tablo),"")),MIN(IF(tablo=$P105,COLUMN(tablo)+2,"")))</f>
        <v>F</v>
      </c>
    </row>
    <row r="106" spans="1:17" x14ac:dyDescent="0.3">
      <c r="A106" s="3" t="s">
        <v>244</v>
      </c>
      <c r="B106" s="2">
        <v>42750</v>
      </c>
      <c r="C106" s="2" t="s">
        <v>234</v>
      </c>
      <c r="D106" s="3"/>
      <c r="E106" s="2">
        <v>69690</v>
      </c>
      <c r="F106" s="2" t="s">
        <v>328</v>
      </c>
      <c r="G106" s="3"/>
      <c r="H106" s="2"/>
      <c r="I106" s="2"/>
      <c r="N106" s="35">
        <f t="shared" si="1"/>
        <v>42260</v>
      </c>
      <c r="O106" s="35" t="str" cm="1">
        <f t="array" ref="O106">IF(INDEX(tablo,SMALL(IF(tablo=$N106,ROW(tablo),""),COUNTIF($N$2:$N106,$N106)),SMALL(IF(tablo=$N106,COLUMN(tablo),""),COUNTIF($N$2:$N106,$N106))-1)=0,"vide",INDEX(tablo,SMALL(IF(tablo=$N106,ROW(tablo),""),COUNTIF($N$2:$N106,$N106)),SMALL(IF(tablo=$N106,COLUMN(tablo),""),COUNTIF($N$2:$N106,$N106))-1))</f>
        <v>BUSSY - ALBIEUX</v>
      </c>
      <c r="P106" s="35" t="str" cm="1">
        <f t="array" aca="1" ref="P106" ca="1">INDEX(villes,MATCH(0,COUNTIF(villes,"&lt;"&amp;villes)-SUM(COUNTIF(P$1:P105,villes)),0))</f>
        <v>LA RICAMARIE</v>
      </c>
      <c r="Q106" s="35" t="str" cm="1">
        <f t="array" aca="1" ref="Q106" ca="1">INDEX(tablo,MIN(IF(tablo=$P106,ROW(tablo),"")),MIN(IF(tablo=$P106,COLUMN(tablo)+2,"")))</f>
        <v>B</v>
      </c>
    </row>
    <row r="107" spans="1:17" x14ac:dyDescent="0.3">
      <c r="A107" s="3" t="s">
        <v>284</v>
      </c>
      <c r="B107" s="2">
        <v>42780</v>
      </c>
      <c r="C107" s="2" t="s">
        <v>274</v>
      </c>
      <c r="D107" s="3"/>
      <c r="E107" s="2">
        <v>69770</v>
      </c>
      <c r="F107" s="2" t="s">
        <v>234</v>
      </c>
      <c r="G107" s="3"/>
      <c r="H107" s="2"/>
      <c r="I107" s="2"/>
      <c r="N107" s="35">
        <f t="shared" si="1"/>
        <v>42260</v>
      </c>
      <c r="O107" s="35" t="str" cm="1">
        <f t="array" ref="O107">IF(INDEX(tablo,SMALL(IF(tablo=$N107,ROW(tablo),""),COUNTIF($N$2:$N107,$N107)),SMALL(IF(tablo=$N107,COLUMN(tablo),""),COUNTIF($N$2:$N107,$N107))-1)=0,"vide",INDEX(tablo,SMALL(IF(tablo=$N107,ROW(tablo),""),COUNTIF($N$2:$N107,$N107)),SMALL(IF(tablo=$N107,COLUMN(tablo),""),COUNTIF($N$2:$N107,$N107))-1))</f>
        <v>CREMEAUX</v>
      </c>
      <c r="P107" s="35" t="str" cm="1">
        <f t="array" aca="1" ref="P107" ca="1">INDEX(villes,MATCH(0,COUNTIF(villes,"&lt;"&amp;villes)-SUM(COUNTIF(P$1:P106,villes)),0))</f>
        <v>LA TALAUDIERE</v>
      </c>
      <c r="Q107" s="35" t="str" cm="1">
        <f t="array" aca="1" ref="Q107" ca="1">INDEX(tablo,MIN(IF(tablo=$P107,ROW(tablo),"")),MIN(IF(tablo=$P107,COLUMN(tablo)+2,"")))</f>
        <v>B</v>
      </c>
    </row>
    <row r="108" spans="1:17" x14ac:dyDescent="0.3">
      <c r="A108" s="3" t="s">
        <v>50</v>
      </c>
      <c r="B108" s="2">
        <v>42800</v>
      </c>
      <c r="C108" s="2" t="s">
        <v>24</v>
      </c>
      <c r="D108" s="3"/>
      <c r="E108" s="2">
        <v>69870</v>
      </c>
      <c r="F108" s="2" t="s">
        <v>234</v>
      </c>
      <c r="G108" s="3"/>
      <c r="H108" s="2"/>
      <c r="I108" s="2"/>
      <c r="N108" s="35">
        <f t="shared" si="1"/>
        <v>42260</v>
      </c>
      <c r="O108" s="35" t="str" cm="1">
        <f t="array" ref="O108">IF(INDEX(tablo,SMALL(IF(tablo=$N108,ROW(tablo),""),COUNTIF($N$2:$N108,$N108)),SMALL(IF(tablo=$N108,COLUMN(tablo),""),COUNTIF($N$2:$N108,$N108))-1)=0,"vide",INDEX(tablo,SMALL(IF(tablo=$N108,ROW(tablo),""),COUNTIF($N$2:$N108,$N108)),SMALL(IF(tablo=$N108,COLUMN(tablo),""),COUNTIF($N$2:$N108,$N108))-1))</f>
        <v>AMIONS</v>
      </c>
      <c r="P108" s="35" t="str" cm="1">
        <f t="array" aca="1" ref="P108" ca="1">INDEX(villes,MATCH(0,COUNTIF(villes,"&lt;"&amp;villes)-SUM(COUNTIF(P$1:P107,villes)),0))</f>
        <v>LA TERRASSE SUR DORLAY</v>
      </c>
      <c r="Q108" s="35" t="str" cm="1">
        <f t="array" aca="1" ref="Q108" ca="1">INDEX(tablo,MIN(IF(tablo=$P108,ROW(tablo),"")),MIN(IF(tablo=$P108,COLUMN(tablo)+2,"")))</f>
        <v>B</v>
      </c>
    </row>
    <row r="109" spans="1:17" x14ac:dyDescent="0.3">
      <c r="A109" s="3" t="s">
        <v>60</v>
      </c>
      <c r="B109" s="2">
        <v>42800</v>
      </c>
      <c r="C109" s="2" t="s">
        <v>24</v>
      </c>
      <c r="D109" s="3"/>
      <c r="E109" s="2">
        <v>69850</v>
      </c>
      <c r="F109" s="2" t="s">
        <v>274</v>
      </c>
      <c r="G109" s="3"/>
      <c r="H109" s="2"/>
      <c r="I109" s="2"/>
      <c r="N109" s="35">
        <f t="shared" si="1"/>
        <v>42260</v>
      </c>
      <c r="O109" s="35" t="str" cm="1">
        <f t="array" ref="O109">IF(INDEX(tablo,SMALL(IF(tablo=$N109,ROW(tablo),""),COUNTIF($N$2:$N109,$N109)),SMALL(IF(tablo=$N109,COLUMN(tablo),""),COUNTIF($N$2:$N109,$N109))-1)=0,"vide",INDEX(tablo,SMALL(IF(tablo=$N109,ROW(tablo),""),COUNTIF($N$2:$N109,$N109)),SMALL(IF(tablo=$N109,COLUMN(tablo),""),COUNTIF($N$2:$N109,$N109))-1))</f>
        <v>BULLY</v>
      </c>
      <c r="P109" s="35" t="str" cm="1">
        <f t="array" aca="1" ref="P109" ca="1">INDEX(villes,MATCH(0,COUNTIF(villes,"&lt;"&amp;villes)-SUM(COUNTIF(P$1:P108,villes)),0))</f>
        <v>LA TOUR EN JAREZ</v>
      </c>
      <c r="Q109" s="35" t="str" cm="1">
        <f t="array" aca="1" ref="Q109" ca="1">INDEX(tablo,MIN(IF(tablo=$P109,ROW(tablo),"")),MIN(IF(tablo=$P109,COLUMN(tablo)+2,"")))</f>
        <v>B</v>
      </c>
    </row>
    <row r="110" spans="1:17" x14ac:dyDescent="0.3">
      <c r="A110" s="3" t="s">
        <v>61</v>
      </c>
      <c r="B110" s="2">
        <v>42800</v>
      </c>
      <c r="C110" s="2" t="s">
        <v>24</v>
      </c>
      <c r="D110" s="3"/>
      <c r="E110" s="2">
        <v>69930</v>
      </c>
      <c r="F110" s="2" t="s">
        <v>328</v>
      </c>
      <c r="G110" s="3"/>
      <c r="H110" s="2"/>
      <c r="I110" s="2"/>
      <c r="N110" s="35">
        <f t="shared" si="1"/>
        <v>42260</v>
      </c>
      <c r="O110" s="35" t="str" cm="1">
        <f t="array" ref="O110">IF(INDEX(tablo,SMALL(IF(tablo=$N110,ROW(tablo),""),COUNTIF($N$2:$N110,$N110)),SMALL(IF(tablo=$N110,COLUMN(tablo),""),COUNTIF($N$2:$N110,$N110))-1)=0,"vide",INDEX(tablo,SMALL(IF(tablo=$N110,ROW(tablo),""),COUNTIF($N$2:$N110,$N110)),SMALL(IF(tablo=$N110,COLUMN(tablo),""),COUNTIF($N$2:$N110,$N110))-1))</f>
        <v>DANCE</v>
      </c>
      <c r="P110" s="35" t="str" cm="1">
        <f t="array" aca="1" ref="P110" ca="1">INDEX(villes,MATCH(0,COUNTIF(villes,"&lt;"&amp;villes)-SUM(COUNTIF(P$1:P109,villes)),0))</f>
        <v>LA TOURETTE</v>
      </c>
      <c r="Q110" s="35" t="str" cm="1">
        <f t="array" aca="1" ref="Q110" ca="1">INDEX(tablo,MIN(IF(tablo=$P110,ROW(tablo),"")),MIN(IF(tablo=$P110,COLUMN(tablo)+2,"")))</f>
        <v>C</v>
      </c>
    </row>
    <row r="111" spans="1:17" x14ac:dyDescent="0.3">
      <c r="A111" s="3" t="s">
        <v>64</v>
      </c>
      <c r="B111" s="2">
        <v>42800</v>
      </c>
      <c r="C111" s="2" t="s">
        <v>24</v>
      </c>
      <c r="D111" s="3"/>
      <c r="E111" s="2"/>
      <c r="F111" s="2"/>
      <c r="G111" s="3"/>
      <c r="H111" s="2"/>
      <c r="I111" s="2"/>
      <c r="N111" s="35">
        <f t="shared" si="1"/>
        <v>42260</v>
      </c>
      <c r="O111" s="35" t="str" cm="1">
        <f t="array" ref="O111">IF(INDEX(tablo,SMALL(IF(tablo=$N111,ROW(tablo),""),COUNTIF($N$2:$N111,$N111)),SMALL(IF(tablo=$N111,COLUMN(tablo),""),COUNTIF($N$2:$N111,$N111))-1)=0,"vide",INDEX(tablo,SMALL(IF(tablo=$N111,ROW(tablo),""),COUNTIF($N$2:$N111,$N111)),SMALL(IF(tablo=$N111,COLUMN(tablo),""),COUNTIF($N$2:$N111,$N111))-1))</f>
        <v>GREZOLLES</v>
      </c>
      <c r="P111" s="35" t="str" cm="1">
        <f t="array" aca="1" ref="P111" ca="1">INDEX(villes,MATCH(0,COUNTIF(villes,"&lt;"&amp;villes)-SUM(COUNTIF(P$1:P110,villes)),0))</f>
        <v>LA TUILIERE</v>
      </c>
      <c r="Q111" s="35" t="str" cm="1">
        <f t="array" aca="1" ref="Q111" ca="1">INDEX(tablo,MIN(IF(tablo=$P111,ROW(tablo),"")),MIN(IF(tablo=$P111,COLUMN(tablo)+2,"")))</f>
        <v>E</v>
      </c>
    </row>
    <row r="112" spans="1:17" x14ac:dyDescent="0.3">
      <c r="A112" s="3" t="s">
        <v>65</v>
      </c>
      <c r="B112" s="2">
        <v>42800</v>
      </c>
      <c r="C112" s="2" t="s">
        <v>24</v>
      </c>
      <c r="D112" s="3"/>
      <c r="E112" s="2">
        <v>71340</v>
      </c>
      <c r="F112" s="2" t="s">
        <v>193</v>
      </c>
      <c r="G112" s="3"/>
      <c r="H112" s="2"/>
      <c r="I112" s="2"/>
      <c r="N112" s="35">
        <f t="shared" si="1"/>
        <v>42260</v>
      </c>
      <c r="O112" s="35" t="str" cm="1">
        <f t="array" ref="O112">IF(INDEX(tablo,SMALL(IF(tablo=$N112,ROW(tablo),""),COUNTIF($N$2:$N112,$N112)),SMALL(IF(tablo=$N112,COLUMN(tablo),""),COUNTIF($N$2:$N112,$N112))-1)=0,"vide",INDEX(tablo,SMALL(IF(tablo=$N112,ROW(tablo),""),COUNTIF($N$2:$N112,$N112)),SMALL(IF(tablo=$N112,COLUMN(tablo),""),COUNTIF($N$2:$N112,$N112))-1))</f>
        <v>LURE</v>
      </c>
      <c r="P112" s="35" t="str" cm="1">
        <f t="array" aca="1" ref="P112" ca="1">INDEX(villes,MATCH(0,COUNTIF(villes,"&lt;"&amp;villes)-SUM(COUNTIF(P$1:P111,villes)),0))</f>
        <v>LA VALLA EN GIERS</v>
      </c>
      <c r="Q112" s="35" t="str" cm="1">
        <f t="array" aca="1" ref="Q112" ca="1">INDEX(tablo,MIN(IF(tablo=$P112,ROW(tablo),"")),MIN(IF(tablo=$P112,COLUMN(tablo)+2,"")))</f>
        <v>B</v>
      </c>
    </row>
    <row r="113" spans="1:17" x14ac:dyDescent="0.3">
      <c r="A113" s="3" t="s">
        <v>66</v>
      </c>
      <c r="B113" s="2">
        <v>42800</v>
      </c>
      <c r="C113" s="2" t="s">
        <v>24</v>
      </c>
      <c r="D113" s="3"/>
      <c r="E113" s="2">
        <v>71740</v>
      </c>
      <c r="F113" s="2" t="s">
        <v>193</v>
      </c>
      <c r="G113" s="3"/>
      <c r="H113" s="2"/>
      <c r="I113" s="2"/>
      <c r="N113" s="35">
        <f t="shared" si="1"/>
        <v>42260</v>
      </c>
      <c r="O113" s="35" t="str" cm="1">
        <f t="array" ref="O113">IF(INDEX(tablo,SMALL(IF(tablo=$N113,ROW(tablo),""),COUNTIF($N$2:$N113,$N113)),SMALL(IF(tablo=$N113,COLUMN(tablo),""),COUNTIF($N$2:$N113,$N113))-1)=0,"vide",INDEX(tablo,SMALL(IF(tablo=$N113,ROW(tablo),""),COUNTIF($N$2:$N113,$N113)),SMALL(IF(tablo=$N113,COLUMN(tablo),""),COUNTIF($N$2:$N113,$N113))-1))</f>
        <v>NOLLIEUX</v>
      </c>
      <c r="P113" s="35" t="str" cm="1">
        <f t="array" aca="1" ref="P113" ca="1">INDEX(villes,MATCH(0,COUNTIF(villes,"&lt;"&amp;villes)-SUM(COUNTIF(P$1:P112,villes)),0))</f>
        <v>LA VALLA SUR ROCHEFORT</v>
      </c>
      <c r="Q113" s="35" t="str" cm="1">
        <f t="array" aca="1" ref="Q113" ca="1">INDEX(tablo,MIN(IF(tablo=$P113,ROW(tablo),"")),MIN(IF(tablo=$P113,COLUMN(tablo)+2,"")))</f>
        <v>E</v>
      </c>
    </row>
    <row r="114" spans="1:17" x14ac:dyDescent="0.3">
      <c r="A114" s="3" t="s">
        <v>67</v>
      </c>
      <c r="B114" s="2">
        <v>42800</v>
      </c>
      <c r="C114" s="2" t="s">
        <v>24</v>
      </c>
      <c r="D114" s="3"/>
      <c r="E114" s="2">
        <v>71800</v>
      </c>
      <c r="F114" s="2" t="s">
        <v>234</v>
      </c>
      <c r="G114" s="3"/>
      <c r="H114" s="2"/>
      <c r="I114" s="2"/>
      <c r="N114" s="35">
        <f t="shared" si="1"/>
        <v>42260</v>
      </c>
      <c r="O114" s="35" t="str" cm="1">
        <f t="array" ref="O114">IF(INDEX(tablo,SMALL(IF(tablo=$N114,ROW(tablo),""),COUNTIF($N$2:$N114,$N114)),SMALL(IF(tablo=$N114,COLUMN(tablo),""),COUNTIF($N$2:$N114,$N114))-1)=0,"vide",INDEX(tablo,SMALL(IF(tablo=$N114,ROW(tablo),""),COUNTIF($N$2:$N114,$N114)),SMALL(IF(tablo=$N114,COLUMN(tablo),""),COUNTIF($N$2:$N114,$N114))-1))</f>
        <v>POMMIERS</v>
      </c>
      <c r="P114" s="35" t="str" cm="1">
        <f t="array" aca="1" ref="P114" ca="1">INDEX(villes,MATCH(0,COUNTIF(villes,"&lt;"&amp;villes)-SUM(COUNTIF(P$1:P113,villes)),0))</f>
        <v>LA VERSANNE</v>
      </c>
      <c r="Q114" s="35" t="str" cm="1">
        <f t="array" aca="1" ref="Q114" ca="1">INDEX(tablo,MIN(IF(tablo=$P114,ROW(tablo),"")),MIN(IF(tablo=$P114,COLUMN(tablo)+2,"")))</f>
        <v>A</v>
      </c>
    </row>
    <row r="115" spans="1:17" x14ac:dyDescent="0.3">
      <c r="A115" s="3" t="s">
        <v>300</v>
      </c>
      <c r="B115" s="2">
        <v>42810</v>
      </c>
      <c r="C115" s="2" t="s">
        <v>328</v>
      </c>
      <c r="D115" s="3"/>
      <c r="E115" s="2"/>
      <c r="F115" s="2"/>
      <c r="G115" s="3"/>
      <c r="H115" s="2"/>
      <c r="I115" s="2"/>
      <c r="N115" s="35">
        <f t="shared" si="1"/>
        <v>42260</v>
      </c>
      <c r="O115" s="35" t="str" cm="1">
        <f t="array" ref="O115">IF(INDEX(tablo,SMALL(IF(tablo=$N115,ROW(tablo),""),COUNTIF($N$2:$N115,$N115)),SMALL(IF(tablo=$N115,COLUMN(tablo),""),COUNTIF($N$2:$N115,$N115))-1)=0,"vide",INDEX(tablo,SMALL(IF(tablo=$N115,ROW(tablo),""),COUNTIF($N$2:$N115,$N115)),SMALL(IF(tablo=$N115,COLUMN(tablo),""),COUNTIF($N$2:$N115,$N115))-1))</f>
        <v>ST GERMAIN LAVAL</v>
      </c>
      <c r="P115" s="35" t="str" cm="1">
        <f t="array" aca="1" ref="P115" ca="1">INDEX(villes,MATCH(0,COUNTIF(villes,"&lt;"&amp;villes)-SUM(COUNTIF(P$1:P114,villes)),0))</f>
        <v>LAVIEU</v>
      </c>
      <c r="Q115" s="35" t="str" cm="1">
        <f t="array" aca="1" ref="Q115" ca="1">INDEX(tablo,MIN(IF(tablo=$P115,ROW(tablo),"")),MIN(IF(tablo=$P115,COLUMN(tablo)+2,"")))</f>
        <v>C</v>
      </c>
    </row>
    <row r="116" spans="1:17" x14ac:dyDescent="0.3">
      <c r="A116" s="3" t="s">
        <v>201</v>
      </c>
      <c r="B116" s="2">
        <v>42820</v>
      </c>
      <c r="C116" s="2" t="s">
        <v>193</v>
      </c>
      <c r="D116" s="3"/>
      <c r="E116" s="2">
        <v>63220</v>
      </c>
      <c r="F116" s="2" t="s">
        <v>111</v>
      </c>
      <c r="G116" s="3"/>
      <c r="H116" s="2"/>
      <c r="I116" s="2"/>
      <c r="N116" s="35">
        <f t="shared" si="1"/>
        <v>42260</v>
      </c>
      <c r="O116" s="35" t="str" cm="1">
        <f t="array" ref="O116">IF(INDEX(tablo,SMALL(IF(tablo=$N116,ROW(tablo),""),COUNTIF($N$2:$N116,$N116)),SMALL(IF(tablo=$N116,COLUMN(tablo),""),COUNTIF($N$2:$N116,$N116))-1)=0,"vide",INDEX(tablo,SMALL(IF(tablo=$N116,ROW(tablo),""),COUNTIF($N$2:$N116,$N116)),SMALL(IF(tablo=$N116,COLUMN(tablo),""),COUNTIF($N$2:$N116,$N116))-1))</f>
        <v>ST MARTIN LA SAUVETE</v>
      </c>
      <c r="P116" s="35" t="str" cm="1">
        <f t="array" aca="1" ref="P116" ca="1">INDEX(villes,MATCH(0,COUNTIF(villes,"&lt;"&amp;villes)-SUM(COUNTIF(P$1:P115,villes)),0))</f>
        <v>LAY</v>
      </c>
      <c r="Q116" s="35" t="str" cm="1">
        <f t="array" aca="1" ref="Q116" ca="1">INDEX(tablo,MIN(IF(tablo=$P116,ROW(tablo),"")),MIN(IF(tablo=$P116,COLUMN(tablo)+2,"")))</f>
        <v>H</v>
      </c>
    </row>
    <row r="117" spans="1:17" x14ac:dyDescent="0.3">
      <c r="A117" s="3" t="s">
        <v>173</v>
      </c>
      <c r="B117" s="2">
        <v>42830</v>
      </c>
      <c r="C117" s="2" t="s">
        <v>167</v>
      </c>
      <c r="D117" s="3"/>
      <c r="E117" s="2">
        <v>63660</v>
      </c>
      <c r="F117" s="2" t="s">
        <v>111</v>
      </c>
      <c r="G117" s="3"/>
      <c r="H117" s="2"/>
      <c r="I117" s="2"/>
      <c r="N117" s="35">
        <f t="shared" si="1"/>
        <v>42260</v>
      </c>
      <c r="O117" s="35" t="str" cm="1">
        <f t="array" ref="O117">IF(INDEX(tablo,SMALL(IF(tablo=$N117,ROW(tablo),""),COUNTIF($N$2:$N117,$N117)),SMALL(IF(tablo=$N117,COLUMN(tablo),""),COUNTIF($N$2:$N117,$N117))-1)=0,"vide",INDEX(tablo,SMALL(IF(tablo=$N117,ROW(tablo),""),COUNTIF($N$2:$N117,$N117)),SMALL(IF(tablo=$N117,COLUMN(tablo),""),COUNTIF($N$2:$N117,$N117))-1))</f>
        <v>ST POLGUES</v>
      </c>
      <c r="P117" s="35" t="str" cm="1">
        <f t="array" aca="1" ref="P117" ca="1">INDEX(villes,MATCH(0,COUNTIF(villes,"&lt;"&amp;villes)-SUM(COUNTIF(P$1:P116,villes)),0))</f>
        <v>LE BESSAT</v>
      </c>
      <c r="Q117" s="35" t="str" cm="1">
        <f t="array" aca="1" ref="Q117" ca="1">INDEX(tablo,MIN(IF(tablo=$P117,ROW(tablo),"")),MIN(IF(tablo=$P117,COLUMN(tablo)+2,"")))</f>
        <v>A</v>
      </c>
    </row>
    <row r="118" spans="1:17" x14ac:dyDescent="0.3">
      <c r="A118" s="3" t="s">
        <v>176</v>
      </c>
      <c r="B118" s="2">
        <v>42830</v>
      </c>
      <c r="C118" s="2" t="s">
        <v>167</v>
      </c>
      <c r="D118" s="3"/>
      <c r="E118" s="2">
        <v>63600</v>
      </c>
      <c r="F118" s="2" t="s">
        <v>111</v>
      </c>
      <c r="G118" s="3"/>
      <c r="H118" s="2"/>
      <c r="I118" s="2"/>
      <c r="N118" s="35">
        <f t="shared" si="1"/>
        <v>42260</v>
      </c>
      <c r="O118" s="35" t="str" cm="1">
        <f t="array" ref="O118">IF(INDEX(tablo,SMALL(IF(tablo=$N118,ROW(tablo),""),COUNTIF($N$2:$N118,$N118)),SMALL(IF(tablo=$N118,COLUMN(tablo),""),COUNTIF($N$2:$N118,$N118))-1)=0,"vide",INDEX(tablo,SMALL(IF(tablo=$N118,ROW(tablo),""),COUNTIF($N$2:$N118,$N118)),SMALL(IF(tablo=$N118,COLUMN(tablo),""),COUNTIF($N$2:$N118,$N118))-1))</f>
        <v>SOUTERNON</v>
      </c>
      <c r="P118" s="35" t="str" cm="1">
        <f t="array" aca="1" ref="P118" ca="1">INDEX(villes,MATCH(0,COUNTIF(villes,"&lt;"&amp;villes)-SUM(COUNTIF(P$1:P117,villes)),0))</f>
        <v>LE COTEAU</v>
      </c>
      <c r="Q118" s="35" t="str" cm="1">
        <f t="array" aca="1" ref="Q118" ca="1">INDEX(tablo,MIN(IF(tablo=$P118,ROW(tablo),"")),MIN(IF(tablo=$P118,COLUMN(tablo)+2,"")))</f>
        <v>G</v>
      </c>
    </row>
    <row r="119" spans="1:17" x14ac:dyDescent="0.3">
      <c r="A119" s="3" t="s">
        <v>225</v>
      </c>
      <c r="B119" s="2">
        <v>42840</v>
      </c>
      <c r="C119" s="2" t="s">
        <v>234</v>
      </c>
      <c r="D119" s="3"/>
      <c r="E119" s="2"/>
      <c r="F119" s="2"/>
      <c r="G119" s="3"/>
      <c r="H119" s="2"/>
      <c r="I119" s="2"/>
      <c r="N119" s="35">
        <f t="shared" si="1"/>
        <v>42260</v>
      </c>
      <c r="O119" s="35" t="str" cm="1">
        <f t="array" ref="O119">IF(INDEX(tablo,SMALL(IF(tablo=$N119,ROW(tablo),""),COUNTIF($N$2:$N119,$N119)),SMALL(IF(tablo=$N119,COLUMN(tablo),""),COUNTIF($N$2:$N119,$N119))-1)=0,"vide",INDEX(tablo,SMALL(IF(tablo=$N119,ROW(tablo),""),COUNTIF($N$2:$N119,$N119)),SMALL(IF(tablo=$N119,COLUMN(tablo),""),COUNTIF($N$2:$N119,$N119))-1))</f>
        <v>ST JULIEN D'ODDES</v>
      </c>
      <c r="P119" s="35" t="str" cm="1">
        <f t="array" aca="1" ref="P119" ca="1">INDEX(villes,MATCH(0,COUNTIF(villes,"&lt;"&amp;villes)-SUM(COUNTIF(P$1:P118,villes)),0))</f>
        <v>LE CROZET</v>
      </c>
      <c r="Q119" s="35" t="str" cm="1">
        <f t="array" aca="1" ref="Q119" ca="1">INDEX(tablo,MIN(IF(tablo=$P119,ROW(tablo),"")),MIN(IF(tablo=$P119,COLUMN(tablo)+2,"")))</f>
        <v>F</v>
      </c>
    </row>
    <row r="120" spans="1:17" x14ac:dyDescent="0.3">
      <c r="A120" s="3" t="s">
        <v>229</v>
      </c>
      <c r="B120" s="2">
        <v>42840</v>
      </c>
      <c r="C120" s="2" t="s">
        <v>234</v>
      </c>
      <c r="D120" s="3"/>
      <c r="E120" s="10">
        <v>7100</v>
      </c>
      <c r="F120" s="2" t="s">
        <v>10</v>
      </c>
      <c r="G120" s="3"/>
      <c r="H120" s="2"/>
      <c r="I120" s="2"/>
      <c r="N120" s="35">
        <f t="shared" si="1"/>
        <v>42290</v>
      </c>
      <c r="O120" s="35" t="str" cm="1">
        <f t="array" ref="O120">IF(INDEX(tablo,SMALL(IF(tablo=$N120,ROW(tablo),""),COUNTIF($N$2:$N120,$N120)),SMALL(IF(tablo=$N120,COLUMN(tablo),""),COUNTIF($N$2:$N120,$N120))-1)=0,"vide",INDEX(tablo,SMALL(IF(tablo=$N120,ROW(tablo),""),COUNTIF($N$2:$N120,$N120)),SMALL(IF(tablo=$N120,COLUMN(tablo),""),COUNTIF($N$2:$N120,$N120))-1))</f>
        <v>SORBIERS</v>
      </c>
      <c r="P120" s="35" t="str" cm="1">
        <f t="array" aca="1" ref="P120" ca="1">INDEX(villes,MATCH(0,COUNTIF(villes,"&lt;"&amp;villes)-SUM(COUNTIF(P$1:P119,villes)),0))</f>
        <v>LEIGNEUX</v>
      </c>
      <c r="Q120" s="35" t="str" cm="1">
        <f t="array" aca="1" ref="Q120" ca="1">INDEX(tablo,MIN(IF(tablo=$P120,ROW(tablo),"")),MIN(IF(tablo=$P120,COLUMN(tablo)+2,"")))</f>
        <v>D</v>
      </c>
    </row>
    <row r="121" spans="1:17" x14ac:dyDescent="0.3">
      <c r="A121" s="3" t="s">
        <v>133</v>
      </c>
      <c r="B121" s="2">
        <v>42890</v>
      </c>
      <c r="C121" s="2" t="s">
        <v>111</v>
      </c>
      <c r="D121" s="3"/>
      <c r="E121" s="10">
        <v>7340</v>
      </c>
      <c r="F121" s="2" t="s">
        <v>10</v>
      </c>
      <c r="G121" s="3"/>
      <c r="H121" s="2"/>
      <c r="I121" s="2"/>
      <c r="N121" s="35">
        <f t="shared" si="1"/>
        <v>42300</v>
      </c>
      <c r="O121" s="35" t="str" cm="1">
        <f t="array" ref="O121">IF(INDEX(tablo,SMALL(IF(tablo=$N121,ROW(tablo),""),COUNTIF($N$2:$N121,$N121)),SMALL(IF(tablo=$N121,COLUMN(tablo),""),COUNTIF($N$2:$N121,$N121))-1)=0,"vide",INDEX(tablo,SMALL(IF(tablo=$N121,ROW(tablo),""),COUNTIF($N$2:$N121,$N121)),SMALL(IF(tablo=$N121,COLUMN(tablo),""),COUNTIF($N$2:$N121,$N121))-1))</f>
        <v>ROANNE</v>
      </c>
      <c r="P121" s="35" t="str" cm="1">
        <f t="array" aca="1" ref="P121" ca="1">INDEX(villes,MATCH(0,COUNTIF(villes,"&lt;"&amp;villes)-SUM(COUNTIF(P$1:P120,villes)),0))</f>
        <v>LENTIGNY</v>
      </c>
      <c r="Q121" s="35" t="str" cm="1">
        <f t="array" aca="1" ref="Q121" ca="1">INDEX(tablo,MIN(IF(tablo=$P121,ROW(tablo),"")),MIN(IF(tablo=$P121,COLUMN(tablo)+2,"")))</f>
        <v>F</v>
      </c>
    </row>
    <row r="122" spans="1:17" x14ac:dyDescent="0.3">
      <c r="A122" s="3" t="s">
        <v>129</v>
      </c>
      <c r="B122" s="2">
        <v>42920</v>
      </c>
      <c r="C122" s="2" t="s">
        <v>111</v>
      </c>
      <c r="D122" s="3"/>
      <c r="E122" s="10">
        <v>7430</v>
      </c>
      <c r="F122" s="2" t="s">
        <v>10</v>
      </c>
      <c r="G122" s="3"/>
      <c r="H122" s="2"/>
      <c r="I122" s="2"/>
      <c r="N122" s="35">
        <f t="shared" si="1"/>
        <v>42300</v>
      </c>
      <c r="O122" s="35" t="str" cm="1">
        <f t="array" ref="O122">IF(INDEX(tablo,SMALL(IF(tablo=$N122,ROW(tablo),""),COUNTIF($N$2:$N122,$N122)),SMALL(IF(tablo=$N122,COLUMN(tablo),""),COUNTIF($N$2:$N122,$N122))-1)=0,"vide",INDEX(tablo,SMALL(IF(tablo=$N122,ROW(tablo),""),COUNTIF($N$2:$N122,$N122)),SMALL(IF(tablo=$N122,COLUMN(tablo),""),COUNTIF($N$2:$N122,$N122))-1))</f>
        <v>VILLEREST</v>
      </c>
      <c r="P122" s="35" t="str" cm="1">
        <f t="array" aca="1" ref="P122" ca="1">INDEX(villes,MATCH(0,COUNTIF(villes,"&lt;"&amp;villes)-SUM(COUNTIF(P$1:P121,villes)),0))</f>
        <v>LERIGNEUX</v>
      </c>
      <c r="Q122" s="35" t="str" cm="1">
        <f t="array" aca="1" ref="Q122" ca="1">INDEX(tablo,MIN(IF(tablo=$P122,ROW(tablo),"")),MIN(IF(tablo=$P122,COLUMN(tablo)+2,"")))</f>
        <v>D</v>
      </c>
    </row>
    <row r="123" spans="1:17" x14ac:dyDescent="0.3">
      <c r="A123" s="3" t="s">
        <v>131</v>
      </c>
      <c r="B123" s="2">
        <v>42920</v>
      </c>
      <c r="C123" s="2" t="s">
        <v>111</v>
      </c>
      <c r="D123" s="3"/>
      <c r="E123" s="10">
        <v>7690</v>
      </c>
      <c r="F123" s="2" t="s">
        <v>10</v>
      </c>
      <c r="G123" s="3"/>
      <c r="H123" s="2"/>
      <c r="I123" s="2"/>
      <c r="N123" s="35">
        <f t="shared" si="1"/>
        <v>42300</v>
      </c>
      <c r="O123" s="35" t="str" cm="1">
        <f t="array" ref="O123">IF(INDEX(tablo,SMALL(IF(tablo=$N123,ROW(tablo),""),COUNTIF($N$2:$N123,$N123)),SMALL(IF(tablo=$N123,COLUMN(tablo),""),COUNTIF($N$2:$N123,$N123))-1)=0,"vide",INDEX(tablo,SMALL(IF(tablo=$N123,ROW(tablo),""),COUNTIF($N$2:$N123,$N123)),SMALL(IF(tablo=$N123,COLUMN(tablo),""),COUNTIF($N$2:$N123,$N123))-1))</f>
        <v>MABLY</v>
      </c>
      <c r="P123" s="35" t="str" cm="1">
        <f t="array" aca="1" ref="P123" ca="1">INDEX(villes,MATCH(0,COUNTIF(villes,"&lt;"&amp;villes)-SUM(COUNTIF(P$1:P122,villes)),0))</f>
        <v>LES NOES</v>
      </c>
      <c r="Q123" s="35" t="str" cm="1">
        <f t="array" aca="1" ref="Q123" ca="1">INDEX(tablo,MIN(IF(tablo=$P123,ROW(tablo),"")),MIN(IF(tablo=$P123,COLUMN(tablo)+2,"")))</f>
        <v>F</v>
      </c>
    </row>
    <row r="124" spans="1:17" x14ac:dyDescent="0.3">
      <c r="A124" s="3" t="s">
        <v>130</v>
      </c>
      <c r="B124" s="2">
        <v>42940</v>
      </c>
      <c r="C124" s="2" t="s">
        <v>111</v>
      </c>
      <c r="D124" s="3"/>
      <c r="E124" s="2"/>
      <c r="F124" s="2"/>
      <c r="G124" s="3"/>
      <c r="H124" s="2"/>
      <c r="I124" s="2"/>
      <c r="N124" s="35">
        <f t="shared" si="1"/>
        <v>42310</v>
      </c>
      <c r="O124" s="35" t="str" cm="1">
        <f t="array" ref="O124">IF(INDEX(tablo,SMALL(IF(tablo=$N124,ROW(tablo),""),COUNTIF($N$2:$N124,$N124)),SMALL(IF(tablo=$N124,COLUMN(tablo),""),COUNTIF($N$2:$N124,$N124))-1)=0,"vide",INDEX(tablo,SMALL(IF(tablo=$N124,ROW(tablo),""),COUNTIF($N$2:$N124,$N124)),SMALL(IF(tablo=$N124,COLUMN(tablo),""),COUNTIF($N$2:$N124,$N124))-1))</f>
        <v>CHANGY</v>
      </c>
      <c r="P124" s="35" t="str" cm="1">
        <f t="array" aca="1" ref="P124" ca="1">INDEX(villes,MATCH(0,COUNTIF(villes,"&lt;"&amp;villes)-SUM(COUNTIF(P$1:P123,villes)),0))</f>
        <v>LES SALLES</v>
      </c>
      <c r="Q124" s="35" t="str" cm="1">
        <f t="array" aca="1" ref="Q124" ca="1">INDEX(tablo,MIN(IF(tablo=$P124,ROW(tablo),"")),MIN(IF(tablo=$P124,COLUMN(tablo)+2,"")))</f>
        <v>E</v>
      </c>
    </row>
    <row r="125" spans="1:17" x14ac:dyDescent="0.3">
      <c r="A125" s="3" t="s">
        <v>59</v>
      </c>
      <c r="B125" s="2">
        <v>42940</v>
      </c>
      <c r="C125" s="2" t="s">
        <v>24</v>
      </c>
      <c r="D125" s="3"/>
      <c r="E125" s="2">
        <v>43110</v>
      </c>
      <c r="F125" s="2" t="s">
        <v>81</v>
      </c>
      <c r="G125" s="3"/>
      <c r="H125" s="2"/>
      <c r="I125" s="2"/>
      <c r="N125" s="35">
        <f t="shared" si="1"/>
        <v>42310</v>
      </c>
      <c r="O125" s="35" t="str" cm="1">
        <f t="array" ref="O125">IF(INDEX(tablo,SMALL(IF(tablo=$N125,ROW(tablo),""),COUNTIF($N$2:$N125,$N125)),SMALL(IF(tablo=$N125,COLUMN(tablo),""),COUNTIF($N$2:$N125,$N125))-1)=0,"vide",INDEX(tablo,SMALL(IF(tablo=$N125,ROW(tablo),""),COUNTIF($N$2:$N125,$N125)),SMALL(IF(tablo=$N125,COLUMN(tablo),""),COUNTIF($N$2:$N125,$N125))-1))</f>
        <v>LA PACAUDIERE</v>
      </c>
      <c r="P125" s="35" t="str" cm="1">
        <f t="array" aca="1" ref="P125" ca="1">INDEX(villes,MATCH(0,COUNTIF(villes,"&lt;"&amp;villes)-SUM(COUNTIF(P$1:P124,villes)),0))</f>
        <v>L'ETRAT</v>
      </c>
      <c r="Q125" s="35" t="str" cm="1">
        <f t="array" aca="1" ref="Q125" ca="1">INDEX(tablo,MIN(IF(tablo=$P125,ROW(tablo),"")),MIN(IF(tablo=$P125,COLUMN(tablo)+2,"")))</f>
        <v>B</v>
      </c>
    </row>
    <row r="126" spans="1:17" x14ac:dyDescent="0.3">
      <c r="A126" s="3" t="s">
        <v>134</v>
      </c>
      <c r="B126" s="2">
        <v>42940</v>
      </c>
      <c r="C126" s="2" t="s">
        <v>111</v>
      </c>
      <c r="D126" s="3"/>
      <c r="E126" s="2">
        <v>43240</v>
      </c>
      <c r="F126" s="2" t="s">
        <v>81</v>
      </c>
      <c r="G126" s="3"/>
      <c r="H126" s="2"/>
      <c r="I126" s="2"/>
      <c r="N126" s="35">
        <f t="shared" si="1"/>
        <v>42310</v>
      </c>
      <c r="O126" s="35" t="str" cm="1">
        <f t="array" ref="O126">IF(INDEX(tablo,SMALL(IF(tablo=$N126,ROW(tablo),""),COUNTIF($N$2:$N126,$N126)),SMALL(IF(tablo=$N126,COLUMN(tablo),""),COUNTIF($N$2:$N126,$N126))-1)=0,"vide",INDEX(tablo,SMALL(IF(tablo=$N126,ROW(tablo),""),COUNTIF($N$2:$N126,$N126)),SMALL(IF(tablo=$N126,COLUMN(tablo),""),COUNTIF($N$2:$N126,$N126))-1))</f>
        <v>LE CROZET</v>
      </c>
      <c r="P126" s="35" t="str" cm="1">
        <f t="array" aca="1" ref="P126" ca="1">INDEX(villes,MATCH(0,COUNTIF(villes,"&lt;"&amp;villes)-SUM(COUNTIF(P$1:P125,villes)),0))</f>
        <v>LEZIGNEUX</v>
      </c>
      <c r="Q126" s="35" t="str" cm="1">
        <f t="array" aca="1" ref="Q126" ca="1">INDEX(tablo,MIN(IF(tablo=$P126,ROW(tablo),"")),MIN(IF(tablo=$P126,COLUMN(tablo)+2,"")))</f>
        <v>D</v>
      </c>
    </row>
    <row r="127" spans="1:17" x14ac:dyDescent="0.3">
      <c r="A127" s="3" t="s">
        <v>132</v>
      </c>
      <c r="B127" s="2">
        <v>42990</v>
      </c>
      <c r="C127" s="2" t="s">
        <v>111</v>
      </c>
      <c r="D127" s="3"/>
      <c r="E127" s="2">
        <v>43330</v>
      </c>
      <c r="F127" s="2" t="s">
        <v>81</v>
      </c>
      <c r="G127" s="3"/>
      <c r="H127" s="2"/>
      <c r="I127" s="2"/>
      <c r="N127" s="35">
        <f t="shared" si="1"/>
        <v>42310</v>
      </c>
      <c r="O127" s="35" t="str" cm="1">
        <f t="array" ref="O127">IF(INDEX(tablo,SMALL(IF(tablo=$N127,ROW(tablo),""),COUNTIF($N$2:$N127,$N127)),SMALL(IF(tablo=$N127,COLUMN(tablo),""),COUNTIF($N$2:$N127,$N127))-1)=0,"vide",INDEX(tablo,SMALL(IF(tablo=$N127,ROW(tablo),""),COUNTIF($N$2:$N127,$N127)),SMALL(IF(tablo=$N127,COLUMN(tablo),""),COUNTIF($N$2:$N127,$N127))-1))</f>
        <v>ST BONNET DES QUARTS</v>
      </c>
      <c r="P127" s="35" t="str" cm="1">
        <f t="array" aca="1" ref="P127" ca="1">INDEX(villes,MATCH(0,COUNTIF(villes,"&lt;"&amp;villes)-SUM(COUNTIF(P$1:P126,villes)),0))</f>
        <v>L'HORME</v>
      </c>
      <c r="Q127" s="35" t="str" cm="1">
        <f t="array" aca="1" ref="Q127" ca="1">INDEX(tablo,MIN(IF(tablo=$P127,ROW(tablo),"")),MIN(IF(tablo=$P127,COLUMN(tablo)+2,"")))</f>
        <v>B</v>
      </c>
    </row>
    <row r="128" spans="1:17" x14ac:dyDescent="0.3">
      <c r="A128" s="3" t="s">
        <v>135</v>
      </c>
      <c r="B128" s="2">
        <v>42990</v>
      </c>
      <c r="C128" s="2" t="s">
        <v>111</v>
      </c>
      <c r="D128" s="3"/>
      <c r="E128" s="2"/>
      <c r="F128" s="2"/>
      <c r="G128" s="3"/>
      <c r="H128" s="2"/>
      <c r="I128" s="2"/>
      <c r="N128" s="35">
        <f t="shared" si="1"/>
        <v>42310</v>
      </c>
      <c r="O128" s="35" t="str" cm="1">
        <f t="array" ref="O128">IF(INDEX(tablo,SMALL(IF(tablo=$N128,ROW(tablo),""),COUNTIF($N$2:$N128,$N128)),SMALL(IF(tablo=$N128,COLUMN(tablo),""),COUNTIF($N$2:$N128,$N128))-1)=0,"vide",INDEX(tablo,SMALL(IF(tablo=$N128,ROW(tablo),""),COUNTIF($N$2:$N128,$N128)),SMALL(IF(tablo=$N128,COLUMN(tablo),""),COUNTIF($N$2:$N128,$N128))-1))</f>
        <v>URBISE</v>
      </c>
      <c r="P128" s="35" t="str" cm="1">
        <f t="array" aca="1" ref="P128" ca="1">INDEX(villes,MATCH(0,COUNTIF(villes,"&lt;"&amp;villes)-SUM(COUNTIF(P$1:P127,villes)),0))</f>
        <v>LORETTE</v>
      </c>
      <c r="Q128" s="35" t="str" cm="1">
        <f t="array" aca="1" ref="Q128" ca="1">INDEX(tablo,MIN(IF(tablo=$P128,ROW(tablo),"")),MIN(IF(tablo=$P128,COLUMN(tablo)+2,"")))</f>
        <v>B</v>
      </c>
    </row>
    <row r="129" spans="1:17" x14ac:dyDescent="0.3">
      <c r="A129" s="3" t="s">
        <v>136</v>
      </c>
      <c r="B129" s="2">
        <v>42990</v>
      </c>
      <c r="C129" s="2" t="s">
        <v>111</v>
      </c>
      <c r="D129" s="3"/>
      <c r="E129" s="2"/>
      <c r="F129" s="2"/>
      <c r="G129" s="3"/>
      <c r="H129" s="2"/>
      <c r="I129" s="2"/>
      <c r="N129" s="35">
        <f t="shared" si="1"/>
        <v>42310</v>
      </c>
      <c r="O129" s="35" t="str" cm="1">
        <f t="array" ref="O129">IF(INDEX(tablo,SMALL(IF(tablo=$N129,ROW(tablo),""),COUNTIF($N$2:$N129,$N129)),SMALL(IF(tablo=$N129,COLUMN(tablo),""),COUNTIF($N$2:$N129,$N129))-1)=0,"vide",INDEX(tablo,SMALL(IF(tablo=$N129,ROW(tablo),""),COUNTIF($N$2:$N129,$N129)),SMALL(IF(tablo=$N129,COLUMN(tablo),""),COUNTIF($N$2:$N129,$N129))-1))</f>
        <v>VIVANS</v>
      </c>
      <c r="P129" s="35" t="str" cm="1">
        <f t="array" aca="1" ref="P129" ca="1">INDEX(villes,MATCH(0,COUNTIF(villes,"&lt;"&amp;villes)-SUM(COUNTIF(P$1:P128,villes)),0))</f>
        <v>LUPPE</v>
      </c>
      <c r="Q129" s="35" t="str" cm="1">
        <f t="array" aca="1" ref="Q129" ca="1">INDEX(tablo,MIN(IF(tablo=$P129,ROW(tablo),"")),MIN(IF(tablo=$P129,COLUMN(tablo)+2,"")))</f>
        <v>A</v>
      </c>
    </row>
    <row r="130" spans="1:17" x14ac:dyDescent="0.3">
      <c r="A130" s="3" t="s">
        <v>137</v>
      </c>
      <c r="B130" s="2">
        <v>42990</v>
      </c>
      <c r="C130" s="2" t="s">
        <v>111</v>
      </c>
      <c r="D130" s="3"/>
      <c r="E130" s="2"/>
      <c r="F130" s="2"/>
      <c r="G130" s="3"/>
      <c r="H130" s="2"/>
      <c r="I130" s="2"/>
      <c r="N130" s="35">
        <f t="shared" si="1"/>
        <v>42320</v>
      </c>
      <c r="O130" s="35" t="str" cm="1">
        <f t="array" ref="O130">IF(INDEX(tablo,SMALL(IF(tablo=$N130,ROW(tablo),""),COUNTIF($N$2:$N130,$N130)),SMALL(IF(tablo=$N130,COLUMN(tablo),""),COUNTIF($N$2:$N130,$N130))-1)=0,"vide",INDEX(tablo,SMALL(IF(tablo=$N130,ROW(tablo),""),COUNTIF($N$2:$N130,$N130)),SMALL(IF(tablo=$N130,COLUMN(tablo),""),COUNTIF($N$2:$N130,$N130))-1))</f>
        <v>ST CHRISTO EN JARREZ</v>
      </c>
      <c r="P130" s="35" t="str" cm="1">
        <f t="array" aca="1" ref="P130" ca="1">INDEX(villes,MATCH(0,COUNTIF(villes,"&lt;"&amp;villes)-SUM(COUNTIF(P$1:P129,villes)),0))</f>
        <v>LURE</v>
      </c>
      <c r="Q130" s="35" t="str" cm="1">
        <f t="array" aca="1" ref="Q130" ca="1">INDEX(tablo,MIN(IF(tablo=$P130,ROW(tablo),"")),MIN(IF(tablo=$P130,COLUMN(tablo)+2,"")))</f>
        <v>E</v>
      </c>
    </row>
    <row r="131" spans="1:17" x14ac:dyDescent="0.3">
      <c r="A131" s="3" t="s">
        <v>216</v>
      </c>
      <c r="B131" s="2">
        <v>42300</v>
      </c>
      <c r="C131" s="2" t="s">
        <v>193</v>
      </c>
      <c r="D131" s="3"/>
      <c r="E131" s="2"/>
      <c r="F131" s="2"/>
      <c r="G131" s="3"/>
      <c r="H131" s="2"/>
      <c r="I131" s="2"/>
      <c r="N131" s="35">
        <f t="shared" ref="N131:N132" si="2">SMALL(B$2:H$132,ROW(A130))</f>
        <v>42320</v>
      </c>
      <c r="O131" s="35" t="str" cm="1">
        <f t="array" ref="O131">IF(INDEX(tablo,SMALL(IF(tablo=$N131,ROW(tablo),""),COUNTIF($N$2:$N131,$N131)),SMALL(IF(tablo=$N131,COLUMN(tablo),""),COUNTIF($N$2:$N131,$N131))-1)=0,"vide",INDEX(tablo,SMALL(IF(tablo=$N131,ROW(tablo),""),COUNTIF($N$2:$N131,$N131)),SMALL(IF(tablo=$N131,COLUMN(tablo),""),COUNTIF($N$2:$N131,$N131))-1))</f>
        <v>CELLIEU</v>
      </c>
      <c r="P131" s="35" t="str" cm="1">
        <f t="array" aca="1" ref="P131" ca="1">INDEX(villes,MATCH(0,COUNTIF(villes,"&lt;"&amp;villes)-SUM(COUNTIF(P$1:P130,villes)),0))</f>
        <v>LURIEQ</v>
      </c>
      <c r="Q131" s="35" t="str" cm="1">
        <f t="array" aca="1" ref="Q131" ca="1">INDEX(tablo,MIN(IF(tablo=$P131,ROW(tablo),"")),MIN(IF(tablo=$P131,COLUMN(tablo)+2,"")))</f>
        <v>C</v>
      </c>
    </row>
    <row r="132" spans="1:17" ht="15" thickBot="1" x14ac:dyDescent="0.35">
      <c r="A132" s="5"/>
      <c r="B132" s="4"/>
      <c r="C132" s="4"/>
      <c r="D132" s="5"/>
      <c r="E132" s="4"/>
      <c r="F132" s="4"/>
      <c r="G132" s="5"/>
      <c r="H132" s="4"/>
      <c r="I132" s="4"/>
      <c r="N132" s="35">
        <f t="shared" si="2"/>
        <v>42320</v>
      </c>
      <c r="O132" s="35" t="str" cm="1">
        <f t="array" ref="O132">IF(INDEX(tablo,SMALL(IF(tablo=$N132,ROW(tablo),""),COUNTIF($N$2:$N132,$N132)),SMALL(IF(tablo=$N132,COLUMN(tablo),""),COUNTIF($N$2:$N132,$N132))-1)=0,"vide",INDEX(tablo,SMALL(IF(tablo=$N132,ROW(tablo),""),COUNTIF($N$2:$N132,$N132)),SMALL(IF(tablo=$N132,COLUMN(tablo),""),COUNTIF($N$2:$N132,$N132))-1))</f>
        <v>FARNAY</v>
      </c>
      <c r="P132" s="35" t="str" cm="1">
        <f t="array" aca="1" ref="P132" ca="1">INDEX(villes,MATCH(0,COUNTIF(villes,"&lt;"&amp;villes)-SUM(COUNTIF(P$1:P131,villes)),0))</f>
        <v>MABLY</v>
      </c>
      <c r="Q132" s="35" t="str" cm="1">
        <f t="array" aca="1" ref="Q132" ca="1">INDEX(tablo,MIN(IF(tablo=$P132,ROW(tablo),"")),MIN(IF(tablo=$P132,COLUMN(tablo)+2,"")))</f>
        <v>F</v>
      </c>
    </row>
    <row r="133" spans="1:17" x14ac:dyDescent="0.3">
      <c r="D133" s="1"/>
      <c r="I133" s="1"/>
      <c r="N133" s="35">
        <f>SMALL(B$2:H$132,ROW(A132))</f>
        <v>42320</v>
      </c>
      <c r="O133" s="35" t="str" cm="1">
        <f t="array" ref="O133">IF(INDEX(tablo,SMALL(IF(tablo=$N133,ROW(tablo),""),COUNTIF($N$2:$N133,$N133)),SMALL(IF(tablo=$N133,COLUMN(tablo),""),COUNTIF($N$2:$N133,$N133))-1)=0,"vide",INDEX(tablo,SMALL(IF(tablo=$N133,ROW(tablo),""),COUNTIF($N$2:$N133,$N133)),SMALL(IF(tablo=$N133,COLUMN(tablo),""),COUNTIF($N$2:$N133,$N133))-1))</f>
        <v>LA GRAND CROIX</v>
      </c>
      <c r="P133" s="35" t="str" cm="1">
        <f t="array" aca="1" ref="P133" ca="1">INDEX(villes,MATCH(0,COUNTIF(villes,"&lt;"&amp;villes)-SUM(COUNTIF(P$1:P132,villes)),0))</f>
        <v>MACHEZAL</v>
      </c>
      <c r="Q133" s="35" t="str" cm="1">
        <f t="array" aca="1" ref="Q133" ca="1">INDEX(tablo,MIN(IF(tablo=$P133,ROW(tablo),"")),MIN(IF(tablo=$P133,COLUMN(tablo)+2,"")))</f>
        <v>H</v>
      </c>
    </row>
    <row r="134" spans="1:17" x14ac:dyDescent="0.3">
      <c r="D134" s="1"/>
      <c r="I134" s="1"/>
      <c r="N134" s="35">
        <f t="shared" ref="N134:N158" si="3">SMALL(B$2:H$132,ROW(A133))</f>
        <v>42320</v>
      </c>
      <c r="O134" s="35" t="str" cm="1">
        <f t="array" ref="O134">IF(INDEX(tablo,SMALL(IF(tablo=$N134,ROW(tablo),""),COUNTIF($N$2:$N134,$N134)),SMALL(IF(tablo=$N134,COLUMN(tablo),""),COUNTIF($N$2:$N134,$N134))-1)=0,"vide",INDEX(tablo,SMALL(IF(tablo=$N134,ROW(tablo),""),COUNTIF($N$2:$N134,$N134)),SMALL(IF(tablo=$N134,COLUMN(tablo),""),COUNTIF($N$2:$N134,$N134))-1))</f>
        <v>VALFLEURY</v>
      </c>
      <c r="P134" s="35" t="str" cm="1">
        <f t="array" aca="1" ref="P134" ca="1">INDEX(villes,MATCH(0,COUNTIF(villes,"&lt;"&amp;villes)-SUM(COUNTIF(P$1:P133,villes)),0))</f>
        <v>MACLAS</v>
      </c>
      <c r="Q134" s="35" t="str" cm="1">
        <f t="array" aca="1" ref="Q134" ca="1">INDEX(tablo,MIN(IF(tablo=$P134,ROW(tablo),"")),MIN(IF(tablo=$P134,COLUMN(tablo)+2,"")))</f>
        <v>A</v>
      </c>
    </row>
    <row r="135" spans="1:17" x14ac:dyDescent="0.3">
      <c r="D135" s="1"/>
      <c r="I135" s="1"/>
      <c r="N135" s="35">
        <f t="shared" si="3"/>
        <v>42330</v>
      </c>
      <c r="O135" s="35" t="str" cm="1">
        <f t="array" ref="O135">IF(INDEX(tablo,SMALL(IF(tablo=$N135,ROW(tablo),""),COUNTIF($N$2:$N135,$N135)),SMALL(IF(tablo=$N135,COLUMN(tablo),""),COUNTIF($N$2:$N135,$N135))-1)=0,"vide",INDEX(tablo,SMALL(IF(tablo=$N135,ROW(tablo),""),COUNTIF($N$2:$N135,$N135)),SMALL(IF(tablo=$N135,COLUMN(tablo),""),COUNTIF($N$2:$N135,$N135))-1))</f>
        <v>ST MEDARD EN FOREZ</v>
      </c>
      <c r="P135" s="35" t="str" cm="1">
        <f t="array" aca="1" ref="P135" ca="1">INDEX(villes,MATCH(0,COUNTIF(villes,"&lt;"&amp;villes)-SUM(COUNTIF(P$1:P134,villes)),0))</f>
        <v>MAGNEUX HAUTE RIVE</v>
      </c>
      <c r="Q135" s="35" t="str" cm="1">
        <f t="array" aca="1" ref="Q135" ca="1">INDEX(tablo,MIN(IF(tablo=$P135,ROW(tablo),"")),MIN(IF(tablo=$P135,COLUMN(tablo)+2,"")))</f>
        <v>D</v>
      </c>
    </row>
    <row r="136" spans="1:17" x14ac:dyDescent="0.3">
      <c r="D136" s="1"/>
      <c r="I136" s="1"/>
      <c r="N136" s="35">
        <f t="shared" si="3"/>
        <v>42330</v>
      </c>
      <c r="O136" s="35" t="str" cm="1">
        <f t="array" ref="O136">IF(INDEX(tablo,SMALL(IF(tablo=$N136,ROW(tablo),""),COUNTIF($N$2:$N136,$N136)),SMALL(IF(tablo=$N136,COLUMN(tablo),""),COUNTIF($N$2:$N136,$N136))-1)=0,"vide",INDEX(tablo,SMALL(IF(tablo=$N136,ROW(tablo),""),COUNTIF($N$2:$N136,$N136)),SMALL(IF(tablo=$N136,COLUMN(tablo),""),COUNTIF($N$2:$N136,$N136))-1))</f>
        <v>AVEIZIEUX</v>
      </c>
      <c r="P136" s="35" t="str" cm="1">
        <f t="array" aca="1" ref="P136" ca="1">INDEX(villes,MATCH(0,COUNTIF(villes,"&lt;"&amp;villes)-SUM(COUNTIF(P$1:P135,villes)),0))</f>
        <v>MAIZILLY</v>
      </c>
      <c r="Q136" s="35" t="str" cm="1">
        <f t="array" aca="1" ref="Q136" ca="1">INDEX(tablo,MIN(IF(tablo=$P136,ROW(tablo),"")),MIN(IF(tablo=$P136,COLUMN(tablo)+2,"")))</f>
        <v>G</v>
      </c>
    </row>
    <row r="137" spans="1:17" x14ac:dyDescent="0.3">
      <c r="D137" s="1"/>
      <c r="I137" s="1"/>
      <c r="N137" s="35">
        <f t="shared" si="3"/>
        <v>42330</v>
      </c>
      <c r="O137" s="35" t="str" cm="1">
        <f t="array" ref="O137">IF(INDEX(tablo,SMALL(IF(tablo=$N137,ROW(tablo),""),COUNTIF($N$2:$N137,$N137)),SMALL(IF(tablo=$N137,COLUMN(tablo),""),COUNTIF($N$2:$N137,$N137))-1)=0,"vide",INDEX(tablo,SMALL(IF(tablo=$N137,ROW(tablo),""),COUNTIF($N$2:$N137,$N137)),SMALL(IF(tablo=$N137,COLUMN(tablo),""),COUNTIF($N$2:$N137,$N137))-1))</f>
        <v>CHAMBOEUF</v>
      </c>
      <c r="P137" s="35" t="str" cm="1">
        <f t="array" aca="1" ref="P137" ca="1">INDEX(villes,MATCH(0,COUNTIF(villes,"&lt;"&amp;villes)-SUM(COUNTIF(P$1:P136,villes)),0))</f>
        <v>MARCENOD</v>
      </c>
      <c r="Q137" s="35" t="str" cm="1">
        <f t="array" aca="1" ref="Q137" ca="1">INDEX(tablo,MIN(IF(tablo=$P137,ROW(tablo),"")),MIN(IF(tablo=$P137,COLUMN(tablo)+2,"")))</f>
        <v>B</v>
      </c>
    </row>
    <row r="138" spans="1:17" x14ac:dyDescent="0.3">
      <c r="D138" s="1"/>
      <c r="I138" s="1"/>
      <c r="N138" s="35">
        <f t="shared" si="3"/>
        <v>42330</v>
      </c>
      <c r="O138" s="35" t="str" cm="1">
        <f t="array" ref="O138">IF(INDEX(tablo,SMALL(IF(tablo=$N138,ROW(tablo),""),COUNTIF($N$2:$N138,$N138)),SMALL(IF(tablo=$N138,COLUMN(tablo),""),COUNTIF($N$2:$N138,$N138))-1)=0,"vide",INDEX(tablo,SMALL(IF(tablo=$N138,ROW(tablo),""),COUNTIF($N$2:$N138,$N138)),SMALL(IF(tablo=$N138,COLUMN(tablo),""),COUNTIF($N$2:$N138,$N138))-1))</f>
        <v>CUZIEU</v>
      </c>
      <c r="P138" s="35" t="str" cm="1">
        <f t="array" aca="1" ref="P138" ca="1">INDEX(villes,MATCH(0,COUNTIF(villes,"&lt;"&amp;villes)-SUM(COUNTIF(P$1:P137,villes)),0))</f>
        <v>MARCILLY LE CHATEL</v>
      </c>
      <c r="Q138" s="35" t="str" cm="1">
        <f t="array" aca="1" ref="Q138" ca="1">INDEX(tablo,MIN(IF(tablo=$P138,ROW(tablo),"")),MIN(IF(tablo=$P138,COLUMN(tablo)+2,"")))</f>
        <v>D</v>
      </c>
    </row>
    <row r="139" spans="1:17" x14ac:dyDescent="0.3">
      <c r="D139" s="1"/>
      <c r="I139" s="1"/>
      <c r="N139" s="35">
        <f t="shared" si="3"/>
        <v>42330</v>
      </c>
      <c r="O139" s="35" t="str" cm="1">
        <f t="array" ref="O139">IF(INDEX(tablo,SMALL(IF(tablo=$N139,ROW(tablo),""),COUNTIF($N$2:$N139,$N139)),SMALL(IF(tablo=$N139,COLUMN(tablo),""),COUNTIF($N$2:$N139,$N139))-1)=0,"vide",INDEX(tablo,SMALL(IF(tablo=$N139,ROW(tablo),""),COUNTIF($N$2:$N139,$N139)),SMALL(IF(tablo=$N139,COLUMN(tablo),""),COUNTIF($N$2:$N139,$N139))-1))</f>
        <v>ST BONNET LES OULES</v>
      </c>
      <c r="P139" s="35" t="str" cm="1">
        <f t="array" aca="1" ref="P139" ca="1">INDEX(villes,MATCH(0,COUNTIF(villes,"&lt;"&amp;villes)-SUM(COUNTIF(P$1:P138,villes)),0))</f>
        <v>MARCLOPT</v>
      </c>
      <c r="Q139" s="35" t="str" cm="1">
        <f t="array" aca="1" ref="Q139" ca="1">INDEX(tablo,MIN(IF(tablo=$P139,ROW(tablo),"")),MIN(IF(tablo=$P139,COLUMN(tablo)+2,"")))</f>
        <v>I</v>
      </c>
    </row>
    <row r="140" spans="1:17" x14ac:dyDescent="0.3">
      <c r="D140" s="1"/>
      <c r="I140" s="1"/>
      <c r="N140" s="35">
        <f t="shared" si="3"/>
        <v>42330</v>
      </c>
      <c r="O140" s="35" t="str" cm="1">
        <f t="array" ref="O140">IF(INDEX(tablo,SMALL(IF(tablo=$N140,ROW(tablo),""),COUNTIF($N$2:$N140,$N140)),SMALL(IF(tablo=$N140,COLUMN(tablo),""),COUNTIF($N$2:$N140,$N140))-1)=0,"vide",INDEX(tablo,SMALL(IF(tablo=$N140,ROW(tablo),""),COUNTIF($N$2:$N140,$N140)),SMALL(IF(tablo=$N140,COLUMN(tablo),""),COUNTIF($N$2:$N140,$N140))-1))</f>
        <v>ST GALMIER</v>
      </c>
      <c r="P140" s="35" t="str" cm="1">
        <f t="array" aca="1" ref="P140" ca="1">INDEX(villes,MATCH(0,COUNTIF(villes,"&lt;"&amp;villes)-SUM(COUNTIF(P$1:P139,villes)),0))</f>
        <v>MARCOUX</v>
      </c>
      <c r="Q140" s="35" t="str" cm="1">
        <f t="array" aca="1" ref="Q140" ca="1">INDEX(tablo,MIN(IF(tablo=$P140,ROW(tablo),"")),MIN(IF(tablo=$P140,COLUMN(tablo)+2,"")))</f>
        <v>D</v>
      </c>
    </row>
    <row r="141" spans="1:17" x14ac:dyDescent="0.3">
      <c r="D141" s="1"/>
      <c r="I141" s="1"/>
      <c r="N141" s="35">
        <f t="shared" si="3"/>
        <v>42340</v>
      </c>
      <c r="O141" s="35" t="str" cm="1">
        <f t="array" ref="O141">IF(INDEX(tablo,SMALL(IF(tablo=$N141,ROW(tablo),""),COUNTIF($N$2:$N141,$N141)),SMALL(IF(tablo=$N141,COLUMN(tablo),""),COUNTIF($N$2:$N141,$N141))-1)=0,"vide",INDEX(tablo,SMALL(IF(tablo=$N141,ROW(tablo),""),COUNTIF($N$2:$N141,$N141)),SMALL(IF(tablo=$N141,COLUMN(tablo),""),COUNTIF($N$2:$N141,$N141))-1))</f>
        <v>VEAUCHETTE</v>
      </c>
      <c r="P141" s="35" t="str" cm="1">
        <f t="array" aca="1" ref="P141" ca="1">INDEX(villes,MATCH(0,COUNTIF(villes,"&lt;"&amp;villes)-SUM(COUNTIF(P$1:P140,villes)),0))</f>
        <v>MARGERIE CHANTAGRET</v>
      </c>
      <c r="Q141" s="35" t="str" cm="1">
        <f t="array" aca="1" ref="Q141" ca="1">INDEX(tablo,MIN(IF(tablo=$P141,ROW(tablo),"")),MIN(IF(tablo=$P141,COLUMN(tablo)+2,"")))</f>
        <v>C</v>
      </c>
    </row>
    <row r="142" spans="1:17" x14ac:dyDescent="0.3">
      <c r="D142" s="1"/>
      <c r="I142" s="1"/>
      <c r="N142" s="35">
        <f t="shared" si="3"/>
        <v>42340</v>
      </c>
      <c r="O142" s="35" t="str" cm="1">
        <f t="array" ref="O142">IF(INDEX(tablo,SMALL(IF(tablo=$N142,ROW(tablo),""),COUNTIF($N$2:$N142,$N142)),SMALL(IF(tablo=$N142,COLUMN(tablo),""),COUNTIF($N$2:$N142,$N142))-1)=0,"vide",INDEX(tablo,SMALL(IF(tablo=$N142,ROW(tablo),""),COUNTIF($N$2:$N142,$N142)),SMALL(IF(tablo=$N142,COLUMN(tablo),""),COUNTIF($N$2:$N142,$N142))-1))</f>
        <v>RIVAS</v>
      </c>
      <c r="P142" s="35" t="str" cm="1">
        <f t="array" aca="1" ref="P142" ca="1">INDEX(villes,MATCH(0,COUNTIF(villes,"&lt;"&amp;villes)-SUM(COUNTIF(P$1:P141,villes)),0))</f>
        <v>MARINGES</v>
      </c>
      <c r="Q142" s="35" t="str" cm="1">
        <f t="array" aca="1" ref="Q142" ca="1">INDEX(tablo,MIN(IF(tablo=$P142,ROW(tablo),"")),MIN(IF(tablo=$P142,COLUMN(tablo)+2,"")))</f>
        <v>I</v>
      </c>
    </row>
    <row r="143" spans="1:17" x14ac:dyDescent="0.3">
      <c r="D143" s="1"/>
      <c r="I143" s="1"/>
      <c r="N143" s="35">
        <f t="shared" si="3"/>
        <v>42340</v>
      </c>
      <c r="O143" s="35" t="str" cm="1">
        <f t="array" ref="O143">IF(INDEX(tablo,SMALL(IF(tablo=$N143,ROW(tablo),""),COUNTIF($N$2:$N143,$N143)),SMALL(IF(tablo=$N143,COLUMN(tablo),""),COUNTIF($N$2:$N143,$N143))-1)=0,"vide",INDEX(tablo,SMALL(IF(tablo=$N143,ROW(tablo),""),COUNTIF($N$2:$N143,$N143)),SMALL(IF(tablo=$N143,COLUMN(tablo),""),COUNTIF($N$2:$N143,$N143))-1))</f>
        <v>VEAUCHE</v>
      </c>
      <c r="P143" s="35" t="str" cm="1">
        <f t="array" aca="1" ref="P143" ca="1">INDEX(villes,MATCH(0,COUNTIF(villes,"&lt;"&amp;villes)-SUM(COUNTIF(P$1:P142,villes)),0))</f>
        <v>MARLHES</v>
      </c>
      <c r="Q143" s="35" t="str" cm="1">
        <f t="array" aca="1" ref="Q143" ca="1">INDEX(tablo,MIN(IF(tablo=$P143,ROW(tablo),"")),MIN(IF(tablo=$P143,COLUMN(tablo)+2,"")))</f>
        <v>A</v>
      </c>
    </row>
    <row r="144" spans="1:17" x14ac:dyDescent="0.3">
      <c r="D144" s="1"/>
      <c r="I144" s="1"/>
      <c r="N144" s="35">
        <f t="shared" si="3"/>
        <v>42350</v>
      </c>
      <c r="O144" s="35" t="str" cm="1">
        <f t="array" ref="O144">IF(INDEX(tablo,SMALL(IF(tablo=$N144,ROW(tablo),""),COUNTIF($N$2:$N144,$N144)),SMALL(IF(tablo=$N144,COLUMN(tablo),""),COUNTIF($N$2:$N144,$N144))-1)=0,"vide",INDEX(tablo,SMALL(IF(tablo=$N144,ROW(tablo),""),COUNTIF($N$2:$N144,$N144)),SMALL(IF(tablo=$N144,COLUMN(tablo),""),COUNTIF($N$2:$N144,$N144))-1))</f>
        <v>LA TALAUDIERE</v>
      </c>
      <c r="P144" s="35" t="str" cm="1">
        <f t="array" aca="1" ref="P144" ca="1">INDEX(villes,MATCH(0,COUNTIF(villes,"&lt;"&amp;villes)-SUM(COUNTIF(P$1:P143,villes)),0))</f>
        <v>MAROLS</v>
      </c>
      <c r="Q144" s="35" t="str" cm="1">
        <f t="array" aca="1" ref="Q144" ca="1">INDEX(tablo,MIN(IF(tablo=$P144,ROW(tablo),"")),MIN(IF(tablo=$P144,COLUMN(tablo)+2,"")))</f>
        <v>C</v>
      </c>
    </row>
    <row r="145" spans="4:17" x14ac:dyDescent="0.3">
      <c r="D145" s="1"/>
      <c r="I145" s="1"/>
      <c r="N145" s="35">
        <f t="shared" si="3"/>
        <v>42360</v>
      </c>
      <c r="O145" s="35" t="str" cm="1">
        <f t="array" ref="O145">IF(INDEX(tablo,SMALL(IF(tablo=$N145,ROW(tablo),""),COUNTIF($N$2:$N145,$N145)),SMALL(IF(tablo=$N145,COLUMN(tablo),""),COUNTIF($N$2:$N145,$N145))-1)=0,"vide",INDEX(tablo,SMALL(IF(tablo=$N145,ROW(tablo),""),COUNTIF($N$2:$N145,$N145)),SMALL(IF(tablo=$N145,COLUMN(tablo),""),COUNTIF($N$2:$N145,$N145))-1))</f>
        <v>COTTANCE</v>
      </c>
      <c r="P145" s="35" t="str" cm="1">
        <f t="array" aca="1" ref="P145" ca="1">INDEX(villes,MATCH(0,COUNTIF(villes,"&lt;"&amp;villes)-SUM(COUNTIF(P$1:P144,villes)),0))</f>
        <v>MARS</v>
      </c>
      <c r="Q145" s="35" t="str" cm="1">
        <f t="array" aca="1" ref="Q145" ca="1">INDEX(tablo,MIN(IF(tablo=$P145,ROW(tablo),"")),MIN(IF(tablo=$P145,COLUMN(tablo)+2,"")))</f>
        <v>G</v>
      </c>
    </row>
    <row r="146" spans="4:17" x14ac:dyDescent="0.3">
      <c r="D146" s="1"/>
      <c r="I146" s="1"/>
      <c r="N146" s="35">
        <f t="shared" si="3"/>
        <v>42360</v>
      </c>
      <c r="O146" s="35" t="str" cm="1">
        <f t="array" ref="O146">IF(INDEX(tablo,SMALL(IF(tablo=$N146,ROW(tablo),""),COUNTIF($N$2:$N146,$N146)),SMALL(IF(tablo=$N146,COLUMN(tablo),""),COUNTIF($N$2:$N146,$N146))-1)=0,"vide",INDEX(tablo,SMALL(IF(tablo=$N146,ROW(tablo),""),COUNTIF($N$2:$N146,$N146)),SMALL(IF(tablo=$N146,COLUMN(tablo),""),COUNTIF($N$2:$N146,$N146))-1))</f>
        <v>ESSERTINES EN DONZY</v>
      </c>
      <c r="P146" s="35" t="str" cm="1">
        <f t="array" aca="1" ref="P146" ca="1">INDEX(villes,MATCH(0,COUNTIF(villes,"&lt;"&amp;villes)-SUM(COUNTIF(P$1:P145,villes)),0))</f>
        <v>MERLE LEIGNEC</v>
      </c>
      <c r="Q146" s="35" t="str" cm="1">
        <f t="array" aca="1" ref="Q146" ca="1">INDEX(tablo,MIN(IF(tablo=$P146,ROW(tablo),"")),MIN(IF(tablo=$P146,COLUMN(tablo)+2,"")))</f>
        <v>C</v>
      </c>
    </row>
    <row r="147" spans="4:17" x14ac:dyDescent="0.3">
      <c r="D147" s="1"/>
      <c r="I147" s="1"/>
      <c r="N147" s="35">
        <f t="shared" si="3"/>
        <v>42360</v>
      </c>
      <c r="O147" s="35" t="str" cm="1">
        <f t="array" ref="O147">IF(INDEX(tablo,SMALL(IF(tablo=$N147,ROW(tablo),""),COUNTIF($N$2:$N147,$N147)),SMALL(IF(tablo=$N147,COLUMN(tablo),""),COUNTIF($N$2:$N147,$N147))-1)=0,"vide",INDEX(tablo,SMALL(IF(tablo=$N147,ROW(tablo),""),COUNTIF($N$2:$N147,$N147)),SMALL(IF(tablo=$N147,COLUMN(tablo),""),COUNTIF($N$2:$N147,$N147))-1))</f>
        <v>MONTCHAL</v>
      </c>
      <c r="P147" s="35" t="str" cm="1">
        <f t="array" aca="1" ref="P147" ca="1">INDEX(villes,MATCH(0,COUNTIF(villes,"&lt;"&amp;villes)-SUM(COUNTIF(P$1:P146,villes)),0))</f>
        <v>MIZERIEUX</v>
      </c>
      <c r="Q147" s="35" t="str" cm="1">
        <f t="array" aca="1" ref="Q147" ca="1">INDEX(tablo,MIN(IF(tablo=$P147,ROW(tablo),"")),MIN(IF(tablo=$P147,COLUMN(tablo)+2,"")))</f>
        <v>I</v>
      </c>
    </row>
    <row r="148" spans="4:17" x14ac:dyDescent="0.3">
      <c r="D148" s="1"/>
      <c r="I148" s="1"/>
      <c r="N148" s="35">
        <f t="shared" si="3"/>
        <v>42360</v>
      </c>
      <c r="O148" s="35" t="str" cm="1">
        <f t="array" ref="O148">IF(INDEX(tablo,SMALL(IF(tablo=$N148,ROW(tablo),""),COUNTIF($N$2:$N148,$N148)),SMALL(IF(tablo=$N148,COLUMN(tablo),""),COUNTIF($N$2:$N148,$N148))-1)=0,"vide",INDEX(tablo,SMALL(IF(tablo=$N148,ROW(tablo),""),COUNTIF($N$2:$N148,$N148)),SMALL(IF(tablo=$N148,COLUMN(tablo),""),COUNTIF($N$2:$N148,$N148))-1))</f>
        <v>PANISSIERES</v>
      </c>
      <c r="P148" s="35" t="str" cm="1">
        <f t="array" aca="1" ref="P148" ca="1">INDEX(villes,MATCH(0,COUNTIF(villes,"&lt;"&amp;villes)-SUM(COUNTIF(P$1:P147,villes)),0))</f>
        <v>MONTAGNY</v>
      </c>
      <c r="Q148" s="35" t="str" cm="1">
        <f t="array" aca="1" ref="Q148" ca="1">INDEX(tablo,MIN(IF(tablo=$P148,ROW(tablo),"")),MIN(IF(tablo=$P148,COLUMN(tablo)+2,"")))</f>
        <v>G</v>
      </c>
    </row>
    <row r="149" spans="4:17" x14ac:dyDescent="0.3">
      <c r="D149" s="1"/>
      <c r="I149" s="1"/>
      <c r="N149" s="35">
        <f t="shared" si="3"/>
        <v>42370</v>
      </c>
      <c r="O149" s="35" t="str" cm="1">
        <f t="array" ref="O149">IF(INDEX(tablo,SMALL(IF(tablo=$N149,ROW(tablo),""),COUNTIF($N$2:$N149,$N149)),SMALL(IF(tablo=$N149,COLUMN(tablo),""),COUNTIF($N$2:$N149,$N149))-1)=0,"vide",INDEX(tablo,SMALL(IF(tablo=$N149,ROW(tablo),""),COUNTIF($N$2:$N149,$N149)),SMALL(IF(tablo=$N149,COLUMN(tablo),""),COUNTIF($N$2:$N149,$N149))-1))</f>
        <v>ARCON</v>
      </c>
      <c r="P149" s="35" t="str" cm="1">
        <f t="array" aca="1" ref="P149" ca="1">INDEX(villes,MATCH(0,COUNTIF(villes,"&lt;"&amp;villes)-SUM(COUNTIF(P$1:P148,villes)),0))</f>
        <v>MONTARCHER</v>
      </c>
      <c r="Q149" s="35" t="str" cm="1">
        <f t="array" aca="1" ref="Q149" ca="1">INDEX(tablo,MIN(IF(tablo=$P149,ROW(tablo),"")),MIN(IF(tablo=$P149,COLUMN(tablo)+2,"")))</f>
        <v>C</v>
      </c>
    </row>
    <row r="150" spans="4:17" x14ac:dyDescent="0.3">
      <c r="D150" s="1"/>
      <c r="I150" s="1"/>
      <c r="N150" s="35">
        <f t="shared" si="3"/>
        <v>42370</v>
      </c>
      <c r="O150" s="35" t="str" cm="1">
        <f t="array" ref="O150">IF(INDEX(tablo,SMALL(IF(tablo=$N150,ROW(tablo),""),COUNTIF($N$2:$N150,$N150)),SMALL(IF(tablo=$N150,COLUMN(tablo),""),COUNTIF($N$2:$N150,$N150))-1)=0,"vide",INDEX(tablo,SMALL(IF(tablo=$N150,ROW(tablo),""),COUNTIF($N$2:$N150,$N150)),SMALL(IF(tablo=$N150,COLUMN(tablo),""),COUNTIF($N$2:$N150,$N150))-1))</f>
        <v>LES NOES</v>
      </c>
      <c r="P150" s="35" t="str" cm="1">
        <f t="array" aca="1" ref="P150" ca="1">INDEX(villes,MATCH(0,COUNTIF(villes,"&lt;"&amp;villes)-SUM(COUNTIF(P$1:P149,villes)),0))</f>
        <v>MONTBRISON</v>
      </c>
      <c r="Q150" s="35" t="str" cm="1">
        <f t="array" aca="1" ref="Q150" ca="1">INDEX(tablo,MIN(IF(tablo=$P150,ROW(tablo),"")),MIN(IF(tablo=$P150,COLUMN(tablo)+2,"")))</f>
        <v>D</v>
      </c>
    </row>
    <row r="151" spans="4:17" x14ac:dyDescent="0.3">
      <c r="D151" s="1"/>
      <c r="I151" s="1"/>
      <c r="N151" s="35">
        <f t="shared" si="3"/>
        <v>42370</v>
      </c>
      <c r="O151" s="35" t="str" cm="1">
        <f t="array" ref="O151">IF(INDEX(tablo,SMALL(IF(tablo=$N151,ROW(tablo),""),COUNTIF($N$2:$N151,$N151)),SMALL(IF(tablo=$N151,COLUMN(tablo),""),COUNTIF($N$2:$N151,$N151))-1)=0,"vide",INDEX(tablo,SMALL(IF(tablo=$N151,ROW(tablo),""),COUNTIF($N$2:$N151,$N151)),SMALL(IF(tablo=$N151,COLUMN(tablo),""),COUNTIF($N$2:$N151,$N151))-1))</f>
        <v>RENAISON</v>
      </c>
      <c r="P151" s="35" t="str" cm="1">
        <f t="array" aca="1" ref="P151" ca="1">INDEX(villes,MATCH(0,COUNTIF(villes,"&lt;"&amp;villes)-SUM(COUNTIF(P$1:P150,villes)),0))</f>
        <v>MONTCHAL</v>
      </c>
      <c r="Q151" s="35" t="str" cm="1">
        <f t="array" aca="1" ref="Q151" ca="1">INDEX(tablo,MIN(IF(tablo=$P151,ROW(tablo),"")),MIN(IF(tablo=$P151,COLUMN(tablo)+2,"")))</f>
        <v>I</v>
      </c>
    </row>
    <row r="152" spans="4:17" x14ac:dyDescent="0.3">
      <c r="D152" s="1"/>
      <c r="I152" s="1"/>
      <c r="N152" s="35">
        <f t="shared" si="3"/>
        <v>42370</v>
      </c>
      <c r="O152" s="35" t="str" cm="1">
        <f t="array" ref="O152">IF(INDEX(tablo,SMALL(IF(tablo=$N152,ROW(tablo),""),COUNTIF($N$2:$N152,$N152)),SMALL(IF(tablo=$N152,COLUMN(tablo),""),COUNTIF($N$2:$N152,$N152))-1)=0,"vide",INDEX(tablo,SMALL(IF(tablo=$N152,ROW(tablo),""),COUNTIF($N$2:$N152,$N152)),SMALL(IF(tablo=$N152,COLUMN(tablo),""),COUNTIF($N$2:$N152,$N152))-1))</f>
        <v>ST ALBAN LES EAUX</v>
      </c>
      <c r="P152" s="35" t="str" cm="1">
        <f t="array" aca="1" ref="P152" ca="1">INDEX(villes,MATCH(0,COUNTIF(villes,"&lt;"&amp;villes)-SUM(COUNTIF(P$1:P151,villes)),0))</f>
        <v>MONTROND LES BAINS</v>
      </c>
      <c r="Q152" s="35" t="str" cm="1">
        <f t="array" aca="1" ref="Q152" ca="1">INDEX(tablo,MIN(IF(tablo=$P152,ROW(tablo),"")),MIN(IF(tablo=$P152,COLUMN(tablo)+2,"")))</f>
        <v>I</v>
      </c>
    </row>
    <row r="153" spans="4:17" x14ac:dyDescent="0.3">
      <c r="D153" s="1"/>
      <c r="I153" s="1"/>
      <c r="N153" s="35">
        <f t="shared" si="3"/>
        <v>42370</v>
      </c>
      <c r="O153" s="35" t="str" cm="1">
        <f t="array" ref="O153">IF(INDEX(tablo,SMALL(IF(tablo=$N153,ROW(tablo),""),COUNTIF($N$2:$N153,$N153)),SMALL(IF(tablo=$N153,COLUMN(tablo),""),COUNTIF($N$2:$N153,$N153))-1)=0,"vide",INDEX(tablo,SMALL(IF(tablo=$N153,ROW(tablo),""),COUNTIF($N$2:$N153,$N153)),SMALL(IF(tablo=$N153,COLUMN(tablo),""),COUNTIF($N$2:$N153,$N153))-1))</f>
        <v>ST ANDRE D'APCHON</v>
      </c>
      <c r="P153" s="35" t="str" cm="1">
        <f t="array" aca="1" ref="P153" ca="1">INDEX(villes,MATCH(0,COUNTIF(villes,"&lt;"&amp;villes)-SUM(COUNTIF(P$1:P152,villes)),0))</f>
        <v>MONTVERDUN</v>
      </c>
      <c r="Q153" s="35" t="str" cm="1">
        <f t="array" aca="1" ref="Q153" ca="1">INDEX(tablo,MIN(IF(tablo=$P153,ROW(tablo),"")),MIN(IF(tablo=$P153,COLUMN(tablo)+2,"")))</f>
        <v>D</v>
      </c>
    </row>
    <row r="154" spans="4:17" x14ac:dyDescent="0.3">
      <c r="D154" s="1"/>
      <c r="I154" s="1"/>
      <c r="N154" s="35">
        <f t="shared" si="3"/>
        <v>42370</v>
      </c>
      <c r="O154" s="35" t="str" cm="1">
        <f t="array" ref="O154">IF(INDEX(tablo,SMALL(IF(tablo=$N154,ROW(tablo),""),COUNTIF($N$2:$N154,$N154)),SMALL(IF(tablo=$N154,COLUMN(tablo),""),COUNTIF($N$2:$N154,$N154))-1)=0,"vide",INDEX(tablo,SMALL(IF(tablo=$N154,ROW(tablo),""),COUNTIF($N$2:$N154,$N154)),SMALL(IF(tablo=$N154,COLUMN(tablo),""),COUNTIF($N$2:$N154,$N154))-1))</f>
        <v>ST HAON LE CHATEL</v>
      </c>
      <c r="P154" s="35" t="str" cm="1">
        <f t="array" aca="1" ref="P154" ca="1">INDEX(villes,MATCH(0,COUNTIF(villes,"&lt;"&amp;villes)-SUM(COUNTIF(P$1:P153,villes)),0))</f>
        <v>MORNAND EN FOREZ</v>
      </c>
      <c r="Q154" s="35" t="str" cm="1">
        <f t="array" aca="1" ref="Q154" ca="1">INDEX(tablo,MIN(IF(tablo=$P154,ROW(tablo),"")),MIN(IF(tablo=$P154,COLUMN(tablo)+2,"")))</f>
        <v>D</v>
      </c>
    </row>
    <row r="155" spans="4:17" x14ac:dyDescent="0.3">
      <c r="D155" s="1"/>
      <c r="I155" s="1"/>
      <c r="N155" s="35">
        <f t="shared" si="3"/>
        <v>42370</v>
      </c>
      <c r="O155" s="35" t="str" cm="1">
        <f t="array" ref="O155">IF(INDEX(tablo,SMALL(IF(tablo=$N155,ROW(tablo),""),COUNTIF($N$2:$N155,$N155)),SMALL(IF(tablo=$N155,COLUMN(tablo),""),COUNTIF($N$2:$N155,$N155))-1)=0,"vide",INDEX(tablo,SMALL(IF(tablo=$N155,ROW(tablo),""),COUNTIF($N$2:$N155,$N155)),SMALL(IF(tablo=$N155,COLUMN(tablo),""),COUNTIF($N$2:$N155,$N155))-1))</f>
        <v>ST HAON LE VIEUX</v>
      </c>
      <c r="P155" s="35" t="str" cm="1">
        <f t="array" aca="1" ref="P155" ca="1">INDEX(villes,MATCH(0,COUNTIF(villes,"&lt;"&amp;villes)-SUM(COUNTIF(P$1:P154,villes)),0))</f>
        <v>NANDAX</v>
      </c>
      <c r="Q155" s="35" t="str" cm="1">
        <f t="array" aca="1" ref="Q155" ca="1">INDEX(tablo,MIN(IF(tablo=$P155,ROW(tablo),"")),MIN(IF(tablo=$P155,COLUMN(tablo)+2,"")))</f>
        <v>G</v>
      </c>
    </row>
    <row r="156" spans="4:17" x14ac:dyDescent="0.3">
      <c r="D156" s="1"/>
      <c r="I156" s="1"/>
      <c r="N156" s="35">
        <f t="shared" si="3"/>
        <v>42370</v>
      </c>
      <c r="O156" s="35" t="str" cm="1">
        <f t="array" ref="O156">IF(INDEX(tablo,SMALL(IF(tablo=$N156,ROW(tablo),""),COUNTIF($N$2:$N156,$N156)),SMALL(IF(tablo=$N156,COLUMN(tablo),""),COUNTIF($N$2:$N156,$N156))-1)=0,"vide",INDEX(tablo,SMALL(IF(tablo=$N156,ROW(tablo),""),COUNTIF($N$2:$N156,$N156)),SMALL(IF(tablo=$N156,COLUMN(tablo),""),COUNTIF($N$2:$N156,$N156))-1))</f>
        <v>ST RIRAND</v>
      </c>
      <c r="P156" s="35" t="str" cm="1">
        <f t="array" aca="1" ref="P156" ca="1">INDEX(villes,MATCH(0,COUNTIF(villes,"&lt;"&amp;villes)-SUM(COUNTIF(P$1:P155,villes)),0))</f>
        <v>NEAUX</v>
      </c>
      <c r="Q156" s="35" t="str" cm="1">
        <f t="array" aca="1" ref="Q156" ca="1">INDEX(tablo,MIN(IF(tablo=$P156,ROW(tablo),"")),MIN(IF(tablo=$P156,COLUMN(tablo)+2,"")))</f>
        <v>H</v>
      </c>
    </row>
    <row r="157" spans="4:17" x14ac:dyDescent="0.3">
      <c r="D157" s="1"/>
      <c r="I157" s="1"/>
      <c r="N157" s="35">
        <f t="shared" si="3"/>
        <v>42380</v>
      </c>
      <c r="O157" s="35" t="str" cm="1">
        <f t="array" ref="O157">IF(INDEX(tablo,SMALL(IF(tablo=$N157,ROW(tablo),""),COUNTIF($N$2:$N157,$N157)),SMALL(IF(tablo=$N157,COLUMN(tablo),""),COUNTIF($N$2:$N157,$N157))-1)=0,"vide",INDEX(tablo,SMALL(IF(tablo=$N157,ROW(tablo),""),COUNTIF($N$2:$N157,$N157)),SMALL(IF(tablo=$N157,COLUMN(tablo),""),COUNTIF($N$2:$N157,$N157))-1))</f>
        <v>ST MEDARD EN FOREZ</v>
      </c>
      <c r="P157" s="35" t="str" cm="1">
        <f t="array" aca="1" ref="P157" ca="1">INDEX(villes,MATCH(0,COUNTIF(villes,"&lt;"&amp;villes)-SUM(COUNTIF(P$1:P156,villes)),0))</f>
        <v>NEONDE</v>
      </c>
      <c r="Q157" s="35" t="str" cm="1">
        <f t="array" aca="1" ref="Q157" ca="1">INDEX(tablo,MIN(IF(tablo=$P157,ROW(tablo),"")),MIN(IF(tablo=$P157,COLUMN(tablo)+2,"")))</f>
        <v>H</v>
      </c>
    </row>
    <row r="158" spans="4:17" x14ac:dyDescent="0.3">
      <c r="D158" s="1"/>
      <c r="I158" s="1"/>
      <c r="N158" s="35">
        <f t="shared" si="3"/>
        <v>42380</v>
      </c>
      <c r="O158" s="35" t="str" cm="1">
        <f t="array" ref="O158">IF(INDEX(tablo,SMALL(IF(tablo=$N158,ROW(tablo),""),COUNTIF($N$2:$N158,$N158)),SMALL(IF(tablo=$N158,COLUMN(tablo),""),COUNTIF($N$2:$N158,$N158))-1)=0,"vide",INDEX(tablo,SMALL(IF(tablo=$N158,ROW(tablo),""),COUNTIF($N$2:$N158,$N158)),SMALL(IF(tablo=$N158,COLUMN(tablo),""),COUNTIF($N$2:$N158,$N158))-1))</f>
        <v>AVEIZIEUX</v>
      </c>
      <c r="P158" s="35" t="str" cm="1">
        <f t="array" aca="1" ref="P158" ca="1">INDEX(villes,MATCH(0,COUNTIF(villes,"&lt;"&amp;villes)-SUM(COUNTIF(P$1:P157,villes)),0))</f>
        <v>NERVIEUX</v>
      </c>
      <c r="Q158" s="35" t="str" cm="1">
        <f t="array" aca="1" ref="Q158" ca="1">INDEX(tablo,MIN(IF(tablo=$P158,ROW(tablo),"")),MIN(IF(tablo=$P158,COLUMN(tablo)+2,"")))</f>
        <v>I</v>
      </c>
    </row>
    <row r="159" spans="4:17" x14ac:dyDescent="0.3">
      <c r="D159" s="1"/>
      <c r="I159" s="1"/>
      <c r="N159" s="35">
        <f>SMALL(B$2:H$132,ROW(A158))</f>
        <v>42380</v>
      </c>
      <c r="O159" s="35" t="str" cm="1">
        <f t="array" ref="O159">IF(INDEX(tablo,SMALL(IF(tablo=$N159,ROW(tablo),""),COUNTIF($N$2:$N159,$N159)),SMALL(IF(tablo=$N159,COLUMN(tablo),""),COUNTIF($N$2:$N159,$N159))-1)=0,"vide",INDEX(tablo,SMALL(IF(tablo=$N159,ROW(tablo),""),COUNTIF($N$2:$N159,$N159)),SMALL(IF(tablo=$N159,COLUMN(tablo),""),COUNTIF($N$2:$N159,$N159))-1))</f>
        <v>LA CHAPELLE EN LAFAYE</v>
      </c>
      <c r="P159" s="35" t="str" cm="1">
        <f t="array" aca="1" ref="P159" ca="1">INDEX(villes,MATCH(0,COUNTIF(villes,"&lt;"&amp;villes)-SUM(COUNTIF(P$1:P158,villes)),0))</f>
        <v>NEULISE</v>
      </c>
      <c r="Q159" s="35" t="str" cm="1">
        <f t="array" aca="1" ref="Q159" ca="1">INDEX(tablo,MIN(IF(tablo=$P159,ROW(tablo),"")),MIN(IF(tablo=$P159,COLUMN(tablo)+2,"")))</f>
        <v>H</v>
      </c>
    </row>
    <row r="160" spans="4:17" x14ac:dyDescent="0.3">
      <c r="D160" s="1"/>
      <c r="I160" s="1"/>
      <c r="N160" s="35">
        <f t="shared" ref="N160:N190" si="4">SMALL(B$2:H$132,ROW(A159))</f>
        <v>42380</v>
      </c>
      <c r="O160" s="35" t="str" cm="1">
        <f t="array" ref="O160">IF(INDEX(tablo,SMALL(IF(tablo=$N160,ROW(tablo),""),COUNTIF($N$2:$N160,$N160)),SMALL(IF(tablo=$N160,COLUMN(tablo),""),COUNTIF($N$2:$N160,$N160))-1)=0,"vide",INDEX(tablo,SMALL(IF(tablo=$N160,ROW(tablo),""),COUNTIF($N$2:$N160,$N160)),SMALL(IF(tablo=$N160,COLUMN(tablo),""),COUNTIF($N$2:$N160,$N160))-1))</f>
        <v>LURIEQ</v>
      </c>
      <c r="P160" s="35" t="str" cm="1">
        <f t="array" aca="1" ref="P160" ca="1">INDEX(villes,MATCH(0,COUNTIF(villes,"&lt;"&amp;villes)-SUM(COUNTIF(P$1:P159,villes)),0))</f>
        <v>NOAILLY</v>
      </c>
      <c r="Q160" s="35" t="str" cm="1">
        <f t="array" aca="1" ref="Q160" ca="1">INDEX(tablo,MIN(IF(tablo=$P160,ROW(tablo),"")),MIN(IF(tablo=$P160,COLUMN(tablo)+2,"")))</f>
        <v>F</v>
      </c>
    </row>
    <row r="161" spans="4:17" x14ac:dyDescent="0.3">
      <c r="D161" s="1"/>
      <c r="I161" s="1"/>
      <c r="N161" s="35">
        <f t="shared" si="4"/>
        <v>42380</v>
      </c>
      <c r="O161" s="35" t="str" cm="1">
        <f t="array" ref="O161">IF(INDEX(tablo,SMALL(IF(tablo=$N161,ROW(tablo),""),COUNTIF($N$2:$N161,$N161)),SMALL(IF(tablo=$N161,COLUMN(tablo),""),COUNTIF($N$2:$N161,$N161))-1)=0,"vide",INDEX(tablo,SMALL(IF(tablo=$N161,ROW(tablo),""),COUNTIF($N$2:$N161,$N161)),SMALL(IF(tablo=$N161,COLUMN(tablo),""),COUNTIF($N$2:$N161,$N161))-1))</f>
        <v>MONTARCHER</v>
      </c>
      <c r="P161" s="35" t="str" cm="1">
        <f t="array" aca="1" ref="P161" ca="1">INDEX(villes,MATCH(0,COUNTIF(villes,"&lt;"&amp;villes)-SUM(COUNTIF(P$1:P160,villes)),0))</f>
        <v>NOIRETABLE</v>
      </c>
      <c r="Q161" s="35" t="str" cm="1">
        <f t="array" aca="1" ref="Q161" ca="1">INDEX(tablo,MIN(IF(tablo=$P161,ROW(tablo),"")),MIN(IF(tablo=$P161,COLUMN(tablo)+2,"")))</f>
        <v>E</v>
      </c>
    </row>
    <row r="162" spans="4:17" x14ac:dyDescent="0.3">
      <c r="D162" s="1"/>
      <c r="I162" s="1"/>
      <c r="N162" s="35">
        <f t="shared" si="4"/>
        <v>42380</v>
      </c>
      <c r="O162" s="35" t="str" cm="1">
        <f t="array" ref="O162">IF(INDEX(tablo,SMALL(IF(tablo=$N162,ROW(tablo),""),COUNTIF($N$2:$N162,$N162)),SMALL(IF(tablo=$N162,COLUMN(tablo),""),COUNTIF($N$2:$N162,$N162))-1)=0,"vide",INDEX(tablo,SMALL(IF(tablo=$N162,ROW(tablo),""),COUNTIF($N$2:$N162,$N162)),SMALL(IF(tablo=$N162,COLUMN(tablo),""),COUNTIF($N$2:$N162,$N162))-1))</f>
        <v>ABOEN</v>
      </c>
      <c r="P162" s="35" t="str" cm="1">
        <f t="array" aca="1" ref="P162" ca="1">INDEX(villes,MATCH(0,COUNTIF(villes,"&lt;"&amp;villes)-SUM(COUNTIF(P$1:P161,villes)),0))</f>
        <v>NOLLIEUX</v>
      </c>
      <c r="Q162" s="35" t="str" cm="1">
        <f t="array" aca="1" ref="Q162" ca="1">INDEX(tablo,MIN(IF(tablo=$P162,ROW(tablo),"")),MIN(IF(tablo=$P162,COLUMN(tablo)+2,"")))</f>
        <v>E</v>
      </c>
    </row>
    <row r="163" spans="4:17" x14ac:dyDescent="0.3">
      <c r="D163" s="1"/>
      <c r="I163" s="1"/>
      <c r="N163" s="35">
        <f t="shared" si="4"/>
        <v>42380</v>
      </c>
      <c r="O163" s="35" t="str" cm="1">
        <f t="array" ref="O163">IF(INDEX(tablo,SMALL(IF(tablo=$N163,ROW(tablo),""),COUNTIF($N$2:$N163,$N163)),SMALL(IF(tablo=$N163,COLUMN(tablo),""),COUNTIF($N$2:$N163,$N163))-1)=0,"vide",INDEX(tablo,SMALL(IF(tablo=$N163,ROW(tablo),""),COUNTIF($N$2:$N163,$N163)),SMALL(IF(tablo=$N163,COLUMN(tablo),""),COUNTIF($N$2:$N163,$N163))-1))</f>
        <v>ESTIVAREILLES</v>
      </c>
      <c r="P163" s="35" t="str" cm="1">
        <f t="array" aca="1" ref="P163" ca="1">INDEX(villes,MATCH(0,COUNTIF(villes,"&lt;"&amp;villes)-SUM(COUNTIF(P$1:P162,villes)),0))</f>
        <v>NOTRE DAME DE BOISSET</v>
      </c>
      <c r="Q163" s="35" t="str" cm="1">
        <f t="array" aca="1" ref="Q163" ca="1">INDEX(tablo,MIN(IF(tablo=$P163,ROW(tablo),"")),MIN(IF(tablo=$P163,COLUMN(tablo)+2,"")))</f>
        <v>G</v>
      </c>
    </row>
    <row r="164" spans="4:17" x14ac:dyDescent="0.3">
      <c r="D164" s="1"/>
      <c r="I164" s="1"/>
      <c r="N164" s="35">
        <f t="shared" si="4"/>
        <v>42380</v>
      </c>
      <c r="O164" s="35" t="str" cm="1">
        <f t="array" ref="O164">IF(INDEX(tablo,SMALL(IF(tablo=$N164,ROW(tablo),""),COUNTIF($N$2:$N164,$N164)),SMALL(IF(tablo=$N164,COLUMN(tablo),""),COUNTIF($N$2:$N164,$N164))-1)=0,"vide",INDEX(tablo,SMALL(IF(tablo=$N164,ROW(tablo),""),COUNTIF($N$2:$N164,$N164)),SMALL(IF(tablo=$N164,COLUMN(tablo),""),COUNTIF($N$2:$N164,$N164))-1))</f>
        <v>LA TOURETTE</v>
      </c>
      <c r="P164" s="35" t="str" cm="1">
        <f t="array" aca="1" ref="P164" ca="1">INDEX(villes,MATCH(0,COUNTIF(villes,"&lt;"&amp;villes)-SUM(COUNTIF(P$1:P163,villes)),0))</f>
        <v>OUCHES</v>
      </c>
      <c r="Q164" s="35" t="str" cm="1">
        <f t="array" aca="1" ref="Q164" ca="1">INDEX(tablo,MIN(IF(tablo=$P164,ROW(tablo),"")),MIN(IF(tablo=$P164,COLUMN(tablo)+2,"")))</f>
        <v>F</v>
      </c>
    </row>
    <row r="165" spans="4:17" x14ac:dyDescent="0.3">
      <c r="D165" s="1"/>
      <c r="I165" s="1"/>
      <c r="N165" s="35">
        <f t="shared" si="4"/>
        <v>42380</v>
      </c>
      <c r="O165" s="35" t="str" cm="1">
        <f t="array" ref="O165">IF(INDEX(tablo,SMALL(IF(tablo=$N165,ROW(tablo),""),COUNTIF($N$2:$N165,$N165)),SMALL(IF(tablo=$N165,COLUMN(tablo),""),COUNTIF($N$2:$N165,$N165))-1)=0,"vide",INDEX(tablo,SMALL(IF(tablo=$N165,ROW(tablo),""),COUNTIF($N$2:$N165,$N165)),SMALL(IF(tablo=$N165,COLUMN(tablo),""),COUNTIF($N$2:$N165,$N165))-1))</f>
        <v>MERLE LEIGNEC</v>
      </c>
      <c r="P165" s="35" t="str" cm="1">
        <f t="array" aca="1" ref="P165" ca="1">INDEX(villes,MATCH(0,COUNTIF(villes,"&lt;"&amp;villes)-SUM(COUNTIF(P$1:P164,villes)),0))</f>
        <v>PALOGNEUX</v>
      </c>
      <c r="Q165" s="35" t="str" cm="1">
        <f t="array" aca="1" ref="Q165" ca="1">INDEX(tablo,MIN(IF(tablo=$P165,ROW(tablo),"")),MIN(IF(tablo=$P165,COLUMN(tablo)+2,"")))</f>
        <v>D</v>
      </c>
    </row>
    <row r="166" spans="4:17" x14ac:dyDescent="0.3">
      <c r="D166" s="1"/>
      <c r="I166" s="1"/>
      <c r="N166" s="35">
        <f t="shared" si="4"/>
        <v>42380</v>
      </c>
      <c r="O166" s="35" t="str" cm="1">
        <f t="array" ref="O166">IF(INDEX(tablo,SMALL(IF(tablo=$N166,ROW(tablo),""),COUNTIF($N$2:$N166,$N166)),SMALL(IF(tablo=$N166,COLUMN(tablo),""),COUNTIF($N$2:$N166,$N166))-1)=0,"vide",INDEX(tablo,SMALL(IF(tablo=$N166,ROW(tablo),""),COUNTIF($N$2:$N166,$N166)),SMALL(IF(tablo=$N166,COLUMN(tablo),""),COUNTIF($N$2:$N166,$N166))-1))</f>
        <v>ROZIER COTES D'AUREC</v>
      </c>
      <c r="P166" s="35" t="str" cm="1">
        <f t="array" aca="1" ref="P166" ca="1">INDEX(villes,MATCH(0,COUNTIF(villes,"&lt;"&amp;villes)-SUM(COUNTIF(P$1:P165,villes)),0))</f>
        <v>PANISSIERES</v>
      </c>
      <c r="Q166" s="35" t="str" cm="1">
        <f t="array" aca="1" ref="Q166" ca="1">INDEX(tablo,MIN(IF(tablo=$P166,ROW(tablo),"")),MIN(IF(tablo=$P166,COLUMN(tablo)+2,"")))</f>
        <v>I</v>
      </c>
    </row>
    <row r="167" spans="4:17" x14ac:dyDescent="0.3">
      <c r="D167" s="1"/>
      <c r="I167" s="1"/>
      <c r="N167" s="35">
        <f t="shared" si="4"/>
        <v>42380</v>
      </c>
      <c r="O167" s="35" t="str" cm="1">
        <f t="array" ref="O167">IF(INDEX(tablo,SMALL(IF(tablo=$N167,ROW(tablo),""),COUNTIF($N$2:$N167,$N167)),SMALL(IF(tablo=$N167,COLUMN(tablo),""),COUNTIF($N$2:$N167,$N167))-1)=0,"vide",INDEX(tablo,SMALL(IF(tablo=$N167,ROW(tablo),""),COUNTIF($N$2:$N167,$N167)),SMALL(IF(tablo=$N167,COLUMN(tablo),""),COUNTIF($N$2:$N167,$N167))-1))</f>
        <v>BOYER</v>
      </c>
      <c r="P167" s="35" t="str" cm="1">
        <f t="array" aca="1" ref="P167" ca="1">INDEX(villes,MATCH(0,COUNTIF(villes,"&lt;"&amp;villes)-SUM(COUNTIF(P$1:P166,villes)),0))</f>
        <v>PARIGNY</v>
      </c>
      <c r="Q167" s="35" t="str" cm="1">
        <f t="array" aca="1" ref="Q167" ca="1">INDEX(tablo,MIN(IF(tablo=$P167,ROW(tablo),"")),MIN(IF(tablo=$P167,COLUMN(tablo)+2,"")))</f>
        <v>G</v>
      </c>
    </row>
    <row r="168" spans="4:17" x14ac:dyDescent="0.3">
      <c r="D168" s="1"/>
      <c r="I168" s="1"/>
      <c r="N168" s="35">
        <f t="shared" si="4"/>
        <v>42380</v>
      </c>
      <c r="O168" s="35" t="str" cm="1">
        <f t="array" ref="O168">IF(INDEX(tablo,SMALL(IF(tablo=$N168,ROW(tablo),""),COUNTIF($N$2:$N168,$N168)),SMALL(IF(tablo=$N168,COLUMN(tablo),""),COUNTIF($N$2:$N168,$N168))-1)=0,"vide",INDEX(tablo,SMALL(IF(tablo=$N168,ROW(tablo),""),COUNTIF($N$2:$N168,$N168)),SMALL(IF(tablo=$N168,COLUMN(tablo),""),COUNTIF($N$2:$N168,$N168))-1))</f>
        <v>ARCINGES</v>
      </c>
      <c r="P168" s="35" t="str" cm="1">
        <f t="array" aca="1" ref="P168" ca="1">INDEX(villes,MATCH(0,COUNTIF(villes,"&lt;"&amp;villes)-SUM(COUNTIF(P$1:P167,villes)),0))</f>
        <v>PAVEZIN</v>
      </c>
      <c r="Q168" s="35" t="str" cm="1">
        <f t="array" aca="1" ref="Q168" ca="1">INDEX(tablo,MIN(IF(tablo=$P168,ROW(tablo),"")),MIN(IF(tablo=$P168,COLUMN(tablo)+2,"")))</f>
        <v>B</v>
      </c>
    </row>
    <row r="169" spans="4:17" x14ac:dyDescent="0.3">
      <c r="D169" s="1"/>
      <c r="I169" s="1"/>
      <c r="N169" s="35">
        <f t="shared" si="4"/>
        <v>42400</v>
      </c>
      <c r="O169" s="35" t="str" cm="1">
        <f t="array" ref="O169">IF(INDEX(tablo,SMALL(IF(tablo=$N169,ROW(tablo),""),COUNTIF($N$2:$N169,$N169)),SMALL(IF(tablo=$N169,COLUMN(tablo),""),COUNTIF($N$2:$N169,$N169))-1)=0,"vide",INDEX(tablo,SMALL(IF(tablo=$N169,ROW(tablo),""),COUNTIF($N$2:$N169,$N169)),SMALL(IF(tablo=$N169,COLUMN(tablo),""),COUNTIF($N$2:$N169,$N169))-1))</f>
        <v>SAINT CHAMOND</v>
      </c>
      <c r="P169" s="35" t="str" cm="1">
        <f t="array" aca="1" ref="P169" ca="1">INDEX(villes,MATCH(0,COUNTIF(villes,"&lt;"&amp;villes)-SUM(COUNTIF(P$1:P168,villes)),0))</f>
        <v>PELUSSIN</v>
      </c>
      <c r="Q169" s="35" t="str" cm="1">
        <f t="array" aca="1" ref="Q169" ca="1">INDEX(tablo,MIN(IF(tablo=$P169,ROW(tablo),"")),MIN(IF(tablo=$P169,COLUMN(tablo)+2,"")))</f>
        <v>A</v>
      </c>
    </row>
    <row r="170" spans="4:17" x14ac:dyDescent="0.3">
      <c r="D170" s="1"/>
      <c r="I170" s="1"/>
      <c r="N170" s="35">
        <f t="shared" si="4"/>
        <v>42410</v>
      </c>
      <c r="O170" s="35" t="str" cm="1">
        <f t="array" ref="O170">IF(INDEX(tablo,SMALL(IF(tablo=$N170,ROW(tablo),""),COUNTIF($N$2:$N170,$N170)),SMALL(IF(tablo=$N170,COLUMN(tablo),""),COUNTIF($N$2:$N170,$N170))-1)=0,"vide",INDEX(tablo,SMALL(IF(tablo=$N170,ROW(tablo),""),COUNTIF($N$2:$N170,$N170)),SMALL(IF(tablo=$N170,COLUMN(tablo),""),COUNTIF($N$2:$N170,$N170))-1))</f>
        <v>CHAVANAY</v>
      </c>
      <c r="P170" s="35" t="str" cm="1">
        <f t="array" aca="1" ref="P170" ca="1">INDEX(villes,MATCH(0,COUNTIF(villes,"&lt;"&amp;villes)-SUM(COUNTIF(P$1:P169,villes)),0))</f>
        <v>PERREUX</v>
      </c>
      <c r="Q170" s="35" t="str" cm="1">
        <f t="array" aca="1" ref="Q170" ca="1">INDEX(tablo,MIN(IF(tablo=$P170,ROW(tablo),"")),MIN(IF(tablo=$P170,COLUMN(tablo)+2,"")))</f>
        <v>G</v>
      </c>
    </row>
    <row r="171" spans="4:17" x14ac:dyDescent="0.3">
      <c r="D171" s="1"/>
      <c r="I171" s="1"/>
      <c r="N171" s="35">
        <f t="shared" si="4"/>
        <v>42410</v>
      </c>
      <c r="O171" s="35" t="str" cm="1">
        <f t="array" ref="O171">IF(INDEX(tablo,SMALL(IF(tablo=$N171,ROW(tablo),""),COUNTIF($N$2:$N171,$N171)),SMALL(IF(tablo=$N171,COLUMN(tablo),""),COUNTIF($N$2:$N171,$N171))-1)=0,"vide",INDEX(tablo,SMALL(IF(tablo=$N171,ROW(tablo),""),COUNTIF($N$2:$N171,$N171)),SMALL(IF(tablo=$N171,COLUMN(tablo),""),COUNTIF($N$2:$N171,$N171))-1))</f>
        <v>CHUYER</v>
      </c>
      <c r="P171" s="35" t="str" cm="1">
        <f t="array" aca="1" ref="P171" ca="1">INDEX(villes,MATCH(0,COUNTIF(villes,"&lt;"&amp;villes)-SUM(COUNTIF(P$1:P170,villes)),0))</f>
        <v>PINAY</v>
      </c>
      <c r="Q171" s="35" t="str" cm="1">
        <f t="array" aca="1" ref="Q171" ca="1">INDEX(tablo,MIN(IF(tablo=$P171,ROW(tablo),"")),MIN(IF(tablo=$P171,COLUMN(tablo)+2,"")))</f>
        <v>H</v>
      </c>
    </row>
    <row r="172" spans="4:17" x14ac:dyDescent="0.3">
      <c r="D172" s="1"/>
      <c r="I172" s="1"/>
      <c r="N172" s="35">
        <f t="shared" si="4"/>
        <v>42410</v>
      </c>
      <c r="O172" s="35" t="str" cm="1">
        <f t="array" ref="O172">IF(INDEX(tablo,SMALL(IF(tablo=$N172,ROW(tablo),""),COUNTIF($N$2:$N172,$N172)),SMALL(IF(tablo=$N172,COLUMN(tablo),""),COUNTIF($N$2:$N172,$N172))-1)=0,"vide",INDEX(tablo,SMALL(IF(tablo=$N172,ROW(tablo),""),COUNTIF($N$2:$N172,$N172)),SMALL(IF(tablo=$N172,COLUMN(tablo),""),COUNTIF($N$2:$N172,$N172))-1))</f>
        <v>LA CHAPELLE VILLARS</v>
      </c>
      <c r="P172" s="35" t="str" cm="1">
        <f t="array" aca="1" ref="P172" ca="1">INDEX(villes,MATCH(0,COUNTIF(villes,"&lt;"&amp;villes)-SUM(COUNTIF(P$1:P171,villes)),0))</f>
        <v>PLANFOY</v>
      </c>
      <c r="Q172" s="35" t="str" cm="1">
        <f t="array" aca="1" ref="Q172" ca="1">INDEX(tablo,MIN(IF(tablo=$P172,ROW(tablo),"")),MIN(IF(tablo=$P172,COLUMN(tablo)+2,"")))</f>
        <v>A</v>
      </c>
    </row>
    <row r="173" spans="4:17" x14ac:dyDescent="0.3">
      <c r="D173" s="1"/>
      <c r="I173" s="1"/>
      <c r="N173" s="35">
        <f t="shared" si="4"/>
        <v>42410</v>
      </c>
      <c r="O173" s="35" t="str" cm="1">
        <f t="array" ref="O173">IF(INDEX(tablo,SMALL(IF(tablo=$N173,ROW(tablo),""),COUNTIF($N$2:$N173,$N173)),SMALL(IF(tablo=$N173,COLUMN(tablo),""),COUNTIF($N$2:$N173,$N173))-1)=0,"vide",INDEX(tablo,SMALL(IF(tablo=$N173,ROW(tablo),""),COUNTIF($N$2:$N173,$N173)),SMALL(IF(tablo=$N173,COLUMN(tablo),""),COUNTIF($N$2:$N173,$N173))-1))</f>
        <v>PELUSSIN</v>
      </c>
      <c r="P173" s="35" t="str" cm="1">
        <f t="array" aca="1" ref="P173" ca="1">INDEX(villes,MATCH(0,COUNTIF(villes,"&lt;"&amp;villes)-SUM(COUNTIF(P$1:P172,villes)),0))</f>
        <v>POMMIERS</v>
      </c>
      <c r="Q173" s="35" t="str" cm="1">
        <f t="array" aca="1" ref="Q173" ca="1">INDEX(tablo,MIN(IF(tablo=$P173,ROW(tablo),"")),MIN(IF(tablo=$P173,COLUMN(tablo)+2,"")))</f>
        <v>E</v>
      </c>
    </row>
    <row r="174" spans="4:17" x14ac:dyDescent="0.3">
      <c r="D174" s="1"/>
      <c r="I174" s="1"/>
      <c r="N174" s="35">
        <f t="shared" si="4"/>
        <v>42410</v>
      </c>
      <c r="O174" s="35" t="str" cm="1">
        <f t="array" ref="O174">IF(INDEX(tablo,SMALL(IF(tablo=$N174,ROW(tablo),""),COUNTIF($N$2:$N174,$N174)),SMALL(IF(tablo=$N174,COLUMN(tablo),""),COUNTIF($N$2:$N174,$N174))-1)=0,"vide",INDEX(tablo,SMALL(IF(tablo=$N174,ROW(tablo),""),COUNTIF($N$2:$N174,$N174)),SMALL(IF(tablo=$N174,COLUMN(tablo),""),COUNTIF($N$2:$N174,$N174))-1))</f>
        <v>ST MICHEL SUR RHONE</v>
      </c>
      <c r="P174" s="35" t="str" cm="1">
        <f t="array" aca="1" ref="P174" ca="1">INDEX(villes,MATCH(0,COUNTIF(villes,"&lt;"&amp;villes)-SUM(COUNTIF(P$1:P173,villes)),0))</f>
        <v>PONCINS</v>
      </c>
      <c r="Q174" s="35" t="str" cm="1">
        <f t="array" aca="1" ref="Q174" ca="1">INDEX(tablo,MIN(IF(tablo=$P174,ROW(tablo),"")),MIN(IF(tablo=$P174,COLUMN(tablo)+2,"")))</f>
        <v>I</v>
      </c>
    </row>
    <row r="175" spans="4:17" x14ac:dyDescent="0.3">
      <c r="D175" s="1"/>
      <c r="I175" s="1"/>
      <c r="N175" s="35">
        <f t="shared" si="4"/>
        <v>42410</v>
      </c>
      <c r="O175" s="35" t="str" cm="1">
        <f t="array" ref="O175">IF(INDEX(tablo,SMALL(IF(tablo=$N175,ROW(tablo),""),COUNTIF($N$2:$N175,$N175)),SMALL(IF(tablo=$N175,COLUMN(tablo),""),COUNTIF($N$2:$N175,$N175))-1)=0,"vide",INDEX(tablo,SMALL(IF(tablo=$N175,ROW(tablo),""),COUNTIF($N$2:$N175,$N175)),SMALL(IF(tablo=$N175,COLUMN(tablo),""),COUNTIF($N$2:$N175,$N175))-1))</f>
        <v>VERIN</v>
      </c>
      <c r="P175" s="35" t="str" cm="1">
        <f t="array" aca="1" ref="P175" ca="1">INDEX(villes,MATCH(0,COUNTIF(villes,"&lt;"&amp;villes)-SUM(COUNTIF(P$1:P174,villes)),0))</f>
        <v>POUILLY LES FEURS</v>
      </c>
      <c r="Q175" s="35" t="str" cm="1">
        <f t="array" aca="1" ref="Q175" ca="1">INDEX(tablo,MIN(IF(tablo=$P175,ROW(tablo),"")),MIN(IF(tablo=$P175,COLUMN(tablo)+2,"")))</f>
        <v>I</v>
      </c>
    </row>
    <row r="176" spans="4:17" x14ac:dyDescent="0.3">
      <c r="D176" s="1"/>
      <c r="I176" s="1"/>
      <c r="N176" s="35">
        <f t="shared" si="4"/>
        <v>42410</v>
      </c>
      <c r="O176" s="35" t="str" cm="1">
        <f t="array" ref="O176">IF(INDEX(tablo,SMALL(IF(tablo=$N176,ROW(tablo),""),COUNTIF($N$2:$N176,$N176)),SMALL(IF(tablo=$N176,COLUMN(tablo),""),COUNTIF($N$2:$N176,$N176))-1)=0,"vide",INDEX(tablo,SMALL(IF(tablo=$N176,ROW(tablo),""),COUNTIF($N$2:$N176,$N176)),SMALL(IF(tablo=$N176,COLUMN(tablo),""),COUNTIF($N$2:$N176,$N176))-1))</f>
        <v>PAVEZIN</v>
      </c>
      <c r="P176" s="35" t="str" cm="1">
        <f t="array" aca="1" ref="P176" ca="1">INDEX(villes,MATCH(0,COUNTIF(villes,"&lt;"&amp;villes)-SUM(COUNTIF(P$1:P175,villes)),0))</f>
        <v>POUILLY SOUS CHARLIEU</v>
      </c>
      <c r="Q176" s="35" t="str" cm="1">
        <f t="array" aca="1" ref="Q176" ca="1">INDEX(tablo,MIN(IF(tablo=$P176,ROW(tablo),"")),MIN(IF(tablo=$P176,COLUMN(tablo)+2,"")))</f>
        <v>G</v>
      </c>
    </row>
    <row r="177" spans="4:17" x14ac:dyDescent="0.3">
      <c r="D177" s="1"/>
      <c r="I177" s="1"/>
      <c r="N177" s="35">
        <f t="shared" si="4"/>
        <v>42410</v>
      </c>
      <c r="O177" s="35" t="str" cm="1">
        <f t="array" ref="O177">IF(INDEX(tablo,SMALL(IF(tablo=$N177,ROW(tablo),""),COUNTIF($N$2:$N177,$N177)),SMALL(IF(tablo=$N177,COLUMN(tablo),""),COUNTIF($N$2:$N177,$N177))-1)=0,"vide",INDEX(tablo,SMALL(IF(tablo=$N177,ROW(tablo),""),COUNTIF($N$2:$N177,$N177)),SMALL(IF(tablo=$N177,COLUMN(tablo),""),COUNTIF($N$2:$N177,$N177))-1))</f>
        <v>RIVE DE GIER</v>
      </c>
      <c r="P177" s="35" t="str" cm="1">
        <f t="array" aca="1" ref="P177" ca="1">INDEX(villes,MATCH(0,COUNTIF(villes,"&lt;"&amp;villes)-SUM(COUNTIF(P$1:P176,villes)),0))</f>
        <v>PRADINES</v>
      </c>
      <c r="Q177" s="35" t="str" cm="1">
        <f t="array" aca="1" ref="Q177" ca="1">INDEX(tablo,MIN(IF(tablo=$P177,ROW(tablo),"")),MIN(IF(tablo=$P177,COLUMN(tablo)+2,"")))</f>
        <v>H</v>
      </c>
    </row>
    <row r="178" spans="4:17" x14ac:dyDescent="0.3">
      <c r="D178" s="1"/>
      <c r="I178" s="1"/>
      <c r="N178" s="35">
        <f t="shared" si="4"/>
        <v>42420</v>
      </c>
      <c r="O178" s="35" t="str" cm="1">
        <f t="array" ref="O178">IF(INDEX(tablo,SMALL(IF(tablo=$N178,ROW(tablo),""),COUNTIF($N$2:$N178,$N178)),SMALL(IF(tablo=$N178,COLUMN(tablo),""),COUNTIF($N$2:$N178,$N178))-1)=0,"vide",INDEX(tablo,SMALL(IF(tablo=$N178,ROW(tablo),""),COUNTIF($N$2:$N178,$N178)),SMALL(IF(tablo=$N178,COLUMN(tablo),""),COUNTIF($N$2:$N178,$N178))-1))</f>
        <v>LORETTE</v>
      </c>
      <c r="P178" s="35" t="str" cm="1">
        <f t="array" aca="1" ref="P178" ca="1">INDEX(villes,MATCH(0,COUNTIF(villes,"&lt;"&amp;villes)-SUM(COUNTIF(P$1:P177,villes)),0))</f>
        <v>PRALONG</v>
      </c>
      <c r="Q178" s="35" t="str" cm="1">
        <f t="array" aca="1" ref="Q178" ca="1">INDEX(tablo,MIN(IF(tablo=$P178,ROW(tablo),"")),MIN(IF(tablo=$P178,COLUMN(tablo)+2,"")))</f>
        <v>D</v>
      </c>
    </row>
    <row r="179" spans="4:17" x14ac:dyDescent="0.3">
      <c r="D179" s="1"/>
      <c r="I179" s="1"/>
      <c r="N179" s="35">
        <f t="shared" si="4"/>
        <v>42430</v>
      </c>
      <c r="O179" s="35" t="str" cm="1">
        <f t="array" ref="O179">IF(INDEX(tablo,SMALL(IF(tablo=$N179,ROW(tablo),""),COUNTIF($N$2:$N179,$N179)),SMALL(IF(tablo=$N179,COLUMN(tablo),""),COUNTIF($N$2:$N179,$N179))-1)=0,"vide",INDEX(tablo,SMALL(IF(tablo=$N179,ROW(tablo),""),COUNTIF($N$2:$N179,$N179)),SMALL(IF(tablo=$N179,COLUMN(tablo),""),COUNTIF($N$2:$N179,$N179))-1))</f>
        <v>CHAMPOLY</v>
      </c>
      <c r="P179" s="35" t="str" cm="1">
        <f t="array" aca="1" ref="P179" ca="1">INDEX(villes,MATCH(0,COUNTIF(villes,"&lt;"&amp;villes)-SUM(COUNTIF(P$1:P178,villes)),0))</f>
        <v>REGNY</v>
      </c>
      <c r="Q179" s="35" t="str" cm="1">
        <f t="array" aca="1" ref="Q179" ca="1">INDEX(tablo,MIN(IF(tablo=$P179,ROW(tablo),"")),MIN(IF(tablo=$P179,COLUMN(tablo)+2,"")))</f>
        <v>H</v>
      </c>
    </row>
    <row r="180" spans="4:17" x14ac:dyDescent="0.3">
      <c r="D180" s="1"/>
      <c r="I180" s="1"/>
      <c r="N180" s="35">
        <f t="shared" si="4"/>
        <v>42430</v>
      </c>
      <c r="O180" s="35" t="str" cm="1">
        <f t="array" ref="O180">IF(INDEX(tablo,SMALL(IF(tablo=$N180,ROW(tablo),""),COUNTIF($N$2:$N180,$N180)),SMALL(IF(tablo=$N180,COLUMN(tablo),""),COUNTIF($N$2:$N180,$N180))-1)=0,"vide",INDEX(tablo,SMALL(IF(tablo=$N180,ROW(tablo),""),COUNTIF($N$2:$N180,$N180)),SMALL(IF(tablo=$N180,COLUMN(tablo),""),COUNTIF($N$2:$N180,$N180))-1))</f>
        <v>CHAUSSETERRE</v>
      </c>
      <c r="P180" s="35" t="str" cm="1">
        <f t="array" aca="1" ref="P180" ca="1">INDEX(villes,MATCH(0,COUNTIF(villes,"&lt;"&amp;villes)-SUM(COUNTIF(P$1:P179,villes)),0))</f>
        <v>RENAISON</v>
      </c>
      <c r="Q180" s="35" t="str" cm="1">
        <f t="array" aca="1" ref="Q180" ca="1">INDEX(tablo,MIN(IF(tablo=$P180,ROW(tablo),"")),MIN(IF(tablo=$P180,COLUMN(tablo)+2,"")))</f>
        <v>F</v>
      </c>
    </row>
    <row r="181" spans="4:17" x14ac:dyDescent="0.3">
      <c r="D181" s="1"/>
      <c r="I181" s="1"/>
      <c r="N181" s="35">
        <f t="shared" si="4"/>
        <v>42430</v>
      </c>
      <c r="O181" s="35" t="str" cm="1">
        <f t="array" ref="O181">IF(INDEX(tablo,SMALL(IF(tablo=$N181,ROW(tablo),""),COUNTIF($N$2:$N181,$N181)),SMALL(IF(tablo=$N181,COLUMN(tablo),""),COUNTIF($N$2:$N181,$N181))-1)=0,"vide",INDEX(tablo,SMALL(IF(tablo=$N181,ROW(tablo),""),COUNTIF($N$2:$N181,$N181)),SMALL(IF(tablo=$N181,COLUMN(tablo),""),COUNTIF($N$2:$N181,$N181))-1))</f>
        <v>CHERIER</v>
      </c>
      <c r="P181" s="35" t="str" cm="1">
        <f t="array" aca="1" ref="P181" ca="1">INDEX(villes,MATCH(0,COUNTIF(villes,"&lt;"&amp;villes)-SUM(COUNTIF(P$1:P180,villes)),0))</f>
        <v>RIORGES</v>
      </c>
      <c r="Q181" s="35" t="str" cm="1">
        <f t="array" aca="1" ref="Q181" ca="1">INDEX(tablo,MIN(IF(tablo=$P181,ROW(tablo),"")),MIN(IF(tablo=$P181,COLUMN(tablo)+2,"")))</f>
        <v>F</v>
      </c>
    </row>
    <row r="182" spans="4:17" x14ac:dyDescent="0.3">
      <c r="D182" s="1"/>
      <c r="I182" s="1"/>
      <c r="N182" s="35">
        <f t="shared" si="4"/>
        <v>42430</v>
      </c>
      <c r="O182" s="35" t="str" cm="1">
        <f t="array" ref="O182">IF(INDEX(tablo,SMALL(IF(tablo=$N182,ROW(tablo),""),COUNTIF($N$2:$N182,$N182)),SMALL(IF(tablo=$N182,COLUMN(tablo),""),COUNTIF($N$2:$N182,$N182))-1)=0,"vide",INDEX(tablo,SMALL(IF(tablo=$N182,ROW(tablo),""),COUNTIF($N$2:$N182,$N182)),SMALL(IF(tablo=$N182,COLUMN(tablo),""),COUNTIF($N$2:$N182,$N182))-1))</f>
        <v>JURE</v>
      </c>
      <c r="P182" s="35" t="str" cm="1">
        <f t="array" aca="1" ref="P182" ca="1">INDEX(villes,MATCH(0,COUNTIF(villes,"&lt;"&amp;villes)-SUM(COUNTIF(P$1:P181,villes)),0))</f>
        <v>RIVAS</v>
      </c>
      <c r="Q182" s="35" t="str" cm="1">
        <f t="array" aca="1" ref="Q182" ca="1">INDEX(tablo,MIN(IF(tablo=$P182,ROW(tablo),"")),MIN(IF(tablo=$P182,COLUMN(tablo)+2,"")))</f>
        <v>I</v>
      </c>
    </row>
    <row r="183" spans="4:17" x14ac:dyDescent="0.3">
      <c r="D183" s="1"/>
      <c r="I183" s="1"/>
      <c r="N183" s="35">
        <f t="shared" si="4"/>
        <v>42430</v>
      </c>
      <c r="O183" s="35" t="str" cm="1">
        <f t="array" ref="O183">IF(INDEX(tablo,SMALL(IF(tablo=$N183,ROW(tablo),""),COUNTIF($N$2:$N183,$N183)),SMALL(IF(tablo=$N183,COLUMN(tablo),""),COUNTIF($N$2:$N183,$N183))-1)=0,"vide",INDEX(tablo,SMALL(IF(tablo=$N183,ROW(tablo),""),COUNTIF($N$2:$N183,$N183)),SMALL(IF(tablo=$N183,COLUMN(tablo),""),COUNTIF($N$2:$N183,$N183))-1))</f>
        <v>ST JUST EN CHEVALET</v>
      </c>
      <c r="P183" s="35" t="str" cm="1">
        <f t="array" aca="1" ref="P183" ca="1">INDEX(villes,MATCH(0,COUNTIF(villes,"&lt;"&amp;villes)-SUM(COUNTIF(P$1:P182,villes)),0))</f>
        <v>RIVE DE GIER</v>
      </c>
      <c r="Q183" s="35" t="str" cm="1">
        <f t="array" aca="1" ref="Q183" ca="1">INDEX(tablo,MIN(IF(tablo=$P183,ROW(tablo),"")),MIN(IF(tablo=$P183,COLUMN(tablo)+2,"")))</f>
        <v>B</v>
      </c>
    </row>
    <row r="184" spans="4:17" x14ac:dyDescent="0.3">
      <c r="D184" s="1"/>
      <c r="I184" s="1"/>
      <c r="N184" s="35">
        <f t="shared" si="4"/>
        <v>42430</v>
      </c>
      <c r="O184" s="35" t="str" cm="1">
        <f t="array" ref="O184">IF(INDEX(tablo,SMALL(IF(tablo=$N184,ROW(tablo),""),COUNTIF($N$2:$N184,$N184)),SMALL(IF(tablo=$N184,COLUMN(tablo),""),COUNTIF($N$2:$N184,$N184))-1)=0,"vide",INDEX(tablo,SMALL(IF(tablo=$N184,ROW(tablo),""),COUNTIF($N$2:$N184,$N184)),SMALL(IF(tablo=$N184,COLUMN(tablo),""),COUNTIF($N$2:$N184,$N184))-1))</f>
        <v>ST MARCEL D'URFE</v>
      </c>
      <c r="P184" s="35" t="str" cm="1">
        <f t="array" aca="1" ref="P184" ca="1">INDEX(villes,MATCH(0,COUNTIF(villes,"&lt;"&amp;villes)-SUM(COUNTIF(P$1:P183,villes)),0))</f>
        <v>ROANNE</v>
      </c>
      <c r="Q184" s="35" t="str" cm="1">
        <f t="array" aca="1" ref="Q184" ca="1">INDEX(tablo,MIN(IF(tablo=$P184,ROW(tablo),"")),MIN(IF(tablo=$P184,COLUMN(tablo)+2,"")))</f>
        <v>F</v>
      </c>
    </row>
    <row r="185" spans="4:17" x14ac:dyDescent="0.3">
      <c r="D185" s="1"/>
      <c r="I185" s="1"/>
      <c r="N185" s="35">
        <f t="shared" si="4"/>
        <v>42430</v>
      </c>
      <c r="O185" s="35" t="str" cm="1">
        <f t="array" ref="O185">IF(INDEX(tablo,SMALL(IF(tablo=$N185,ROW(tablo),""),COUNTIF($N$2:$N185,$N185)),SMALL(IF(tablo=$N185,COLUMN(tablo),""),COUNTIF($N$2:$N185,$N185))-1)=0,"vide",INDEX(tablo,SMALL(IF(tablo=$N185,ROW(tablo),""),COUNTIF($N$2:$N185,$N185)),SMALL(IF(tablo=$N185,COLUMN(tablo),""),COUNTIF($N$2:$N185,$N185))-1))</f>
        <v>ST ROMAIN D'URFE</v>
      </c>
      <c r="P185" s="35" t="str" cm="1">
        <f t="array" aca="1" ref="P185" ca="1">INDEX(villes,MATCH(0,COUNTIF(villes,"&lt;"&amp;villes)-SUM(COUNTIF(P$1:P184,villes)),0))</f>
        <v>ROCHE LA MOLIERE</v>
      </c>
      <c r="Q185" s="35" t="str" cm="1">
        <f t="array" aca="1" ref="Q185" ca="1">INDEX(tablo,MIN(IF(tablo=$P185,ROW(tablo),"")),MIN(IF(tablo=$P185,COLUMN(tablo)+2,"")))</f>
        <v>F</v>
      </c>
    </row>
    <row r="186" spans="4:17" x14ac:dyDescent="0.3">
      <c r="D186" s="1"/>
      <c r="I186" s="1"/>
      <c r="N186" s="35">
        <f t="shared" si="4"/>
        <v>42440</v>
      </c>
      <c r="O186" s="35" t="str" cm="1">
        <f t="array" ref="O186">IF(INDEX(tablo,SMALL(IF(tablo=$N186,ROW(tablo),""),COUNTIF($N$2:$N186,$N186)),SMALL(IF(tablo=$N186,COLUMN(tablo),""),COUNTIF($N$2:$N186,$N186))-1)=0,"vide",INDEX(tablo,SMALL(IF(tablo=$N186,ROW(tablo),""),COUNTIF($N$2:$N186,$N186)),SMALL(IF(tablo=$N186,COLUMN(tablo),""),COUNTIF($N$2:$N186,$N186))-1))</f>
        <v>CERVIERES</v>
      </c>
      <c r="P186" s="35" t="str" cm="1">
        <f t="array" aca="1" ref="P186" ca="1">INDEX(villes,MATCH(0,COUNTIF(villes,"&lt;"&amp;villes)-SUM(COUNTIF(P$1:P185,villes)),0))</f>
        <v>ROISEY</v>
      </c>
      <c r="Q186" s="35" t="str" cm="1">
        <f t="array" aca="1" ref="Q186" ca="1">INDEX(tablo,MIN(IF(tablo=$P186,ROW(tablo),"")),MIN(IF(tablo=$P186,COLUMN(tablo)+2,"")))</f>
        <v>A</v>
      </c>
    </row>
    <row r="187" spans="4:17" x14ac:dyDescent="0.3">
      <c r="D187" s="1"/>
      <c r="I187" s="1"/>
      <c r="N187" s="35">
        <f t="shared" si="4"/>
        <v>42440</v>
      </c>
      <c r="O187" s="35" t="str" cm="1">
        <f t="array" ref="O187">IF(INDEX(tablo,SMALL(IF(tablo=$N187,ROW(tablo),""),COUNTIF($N$2:$N187,$N187)),SMALL(IF(tablo=$N187,COLUMN(tablo),""),COUNTIF($N$2:$N187,$N187))-1)=0,"vide",INDEX(tablo,SMALL(IF(tablo=$N187,ROW(tablo),""),COUNTIF($N$2:$N187,$N187)),SMALL(IF(tablo=$N187,COLUMN(tablo),""),COUNTIF($N$2:$N187,$N187))-1))</f>
        <v>LA CHAMBA</v>
      </c>
      <c r="P187" s="35" t="str" cm="1">
        <f t="array" aca="1" ref="P187" ca="1">INDEX(villes,MATCH(0,COUNTIF(villes,"&lt;"&amp;villes)-SUM(COUNTIF(P$1:P186,villes)),0))</f>
        <v>ROZIER COTES D'AUREC</v>
      </c>
      <c r="Q187" s="35" t="str" cm="1">
        <f t="array" aca="1" ref="Q187" ca="1">INDEX(tablo,MIN(IF(tablo=$P187,ROW(tablo),"")),MIN(IF(tablo=$P187,COLUMN(tablo)+2,"")))</f>
        <v>C</v>
      </c>
    </row>
    <row r="188" spans="4:17" x14ac:dyDescent="0.3">
      <c r="D188" s="1"/>
      <c r="I188" s="1"/>
      <c r="N188" s="35">
        <f t="shared" si="4"/>
        <v>42440</v>
      </c>
      <c r="O188" s="35" t="str" cm="1">
        <f t="array" ref="O188">IF(INDEX(tablo,SMALL(IF(tablo=$N188,ROW(tablo),""),COUNTIF($N$2:$N188,$N188)),SMALL(IF(tablo=$N188,COLUMN(tablo),""),COUNTIF($N$2:$N188,$N188))-1)=0,"vide",INDEX(tablo,SMALL(IF(tablo=$N188,ROW(tablo),""),COUNTIF($N$2:$N188,$N188)),SMALL(IF(tablo=$N188,COLUMN(tablo),""),COUNTIF($N$2:$N188,$N188))-1))</f>
        <v>LA CHAMBONIE</v>
      </c>
      <c r="P188" s="35" t="str" cm="1">
        <f t="array" aca="1" ref="P188" ca="1">INDEX(villes,MATCH(0,COUNTIF(villes,"&lt;"&amp;villes)-SUM(COUNTIF(P$1:P187,villes)),0))</f>
        <v>ROZIER EN DONZY</v>
      </c>
      <c r="Q188" s="35" t="str" cm="1">
        <f t="array" aca="1" ref="Q188" ca="1">INDEX(tablo,MIN(IF(tablo=$P188,ROW(tablo),"")),MIN(IF(tablo=$P188,COLUMN(tablo)+2,"")))</f>
        <v>I</v>
      </c>
    </row>
    <row r="189" spans="4:17" x14ac:dyDescent="0.3">
      <c r="D189" s="1"/>
      <c r="I189" s="1"/>
      <c r="N189" s="35">
        <f t="shared" si="4"/>
        <v>42440</v>
      </c>
      <c r="O189" s="35" t="str" cm="1">
        <f t="array" ref="O189">IF(INDEX(tablo,SMALL(IF(tablo=$N189,ROW(tablo),""),COUNTIF($N$2:$N189,$N189)),SMALL(IF(tablo=$N189,COLUMN(tablo),""),COUNTIF($N$2:$N189,$N189))-1)=0,"vide",INDEX(tablo,SMALL(IF(tablo=$N189,ROW(tablo),""),COUNTIF($N$2:$N189,$N189)),SMALL(IF(tablo=$N189,COLUMN(tablo),""),COUNTIF($N$2:$N189,$N189))-1))</f>
        <v>LES SALLES</v>
      </c>
      <c r="P189" s="35" t="str" cm="1">
        <f t="array" aca="1" ref="P189" ca="1">INDEX(villes,MATCH(0,COUNTIF(villes,"&lt;"&amp;villes)-SUM(COUNTIF(P$1:P188,villes)),0))</f>
        <v>SAIL SOUS COUZAN</v>
      </c>
      <c r="Q189" s="35" t="str" cm="1">
        <f t="array" aca="1" ref="Q189" ca="1">INDEX(tablo,MIN(IF(tablo=$P189,ROW(tablo),"")),MIN(IF(tablo=$P189,COLUMN(tablo)+2,"")))</f>
        <v>D</v>
      </c>
    </row>
    <row r="190" spans="4:17" x14ac:dyDescent="0.3">
      <c r="D190" s="1"/>
      <c r="I190" s="1"/>
      <c r="N190" s="35">
        <f t="shared" si="4"/>
        <v>42440</v>
      </c>
      <c r="O190" s="35" t="str" cm="1">
        <f t="array" ref="O190">IF(INDEX(tablo,SMALL(IF(tablo=$N190,ROW(tablo),""),COUNTIF($N$2:$N190,$N190)),SMALL(IF(tablo=$N190,COLUMN(tablo),""),COUNTIF($N$2:$N190,$N190))-1)=0,"vide",INDEX(tablo,SMALL(IF(tablo=$N190,ROW(tablo),""),COUNTIF($N$2:$N190,$N190)),SMALL(IF(tablo=$N190,COLUMN(tablo),""),COUNTIF($N$2:$N190,$N190))-1))</f>
        <v>NOIRETABLE</v>
      </c>
      <c r="P190" s="35" t="str" cm="1">
        <f t="array" aca="1" ref="P190" ca="1">INDEX(villes,MATCH(0,COUNTIF(villes,"&lt;"&amp;villes)-SUM(COUNTIF(P$1:P189,villes)),0))</f>
        <v>SAINT CHAMOND</v>
      </c>
      <c r="Q190" s="35" t="str" cm="1">
        <f t="array" aca="1" ref="Q190" ca="1">INDEX(tablo,MIN(IF(tablo=$P190,ROW(tablo),"")),MIN(IF(tablo=$P190,COLUMN(tablo)+2,"")))</f>
        <v>B</v>
      </c>
    </row>
    <row r="191" spans="4:17" x14ac:dyDescent="0.3">
      <c r="D191" s="1"/>
      <c r="I191" s="1"/>
      <c r="N191" s="35">
        <f>SMALL(B$2:H$132,ROW(A190))</f>
        <v>42440</v>
      </c>
      <c r="O191" s="35" t="str" cm="1">
        <f t="array" ref="O191">IF(INDEX(tablo,SMALL(IF(tablo=$N191,ROW(tablo),""),COUNTIF($N$2:$N191,$N191)),SMALL(IF(tablo=$N191,COLUMN(tablo),""),COUNTIF($N$2:$N191,$N191))-1)=0,"vide",INDEX(tablo,SMALL(IF(tablo=$N191,ROW(tablo),""),COUNTIF($N$2:$N191,$N191)),SMALL(IF(tablo=$N191,COLUMN(tablo),""),COUNTIF($N$2:$N191,$N191))-1))</f>
        <v>ST JEAN LA VETRE</v>
      </c>
      <c r="P191" s="35" t="str" cm="1">
        <f t="array" aca="1" ref="P191" ca="1">INDEX(villes,MATCH(0,COUNTIF(villes,"&lt;"&amp;villes)-SUM(COUNTIF(P$1:P190,villes)),0))</f>
        <v>SAINT CYPRIEN</v>
      </c>
      <c r="Q191" s="35" t="str" cm="1">
        <f t="array" aca="1" ref="Q191" ca="1">INDEX(tablo,MIN(IF(tablo=$P191,ROW(tablo),"")),MIN(IF(tablo=$P191,COLUMN(tablo)+2,"")))</f>
        <v>C</v>
      </c>
    </row>
    <row r="192" spans="4:17" x14ac:dyDescent="0.3">
      <c r="D192" s="1"/>
      <c r="I192" s="1"/>
      <c r="N192" s="35">
        <f t="shared" ref="N192:N255" si="5">SMALL(B$2:H$132,ROW(A191))</f>
        <v>42440</v>
      </c>
      <c r="O192" s="35" t="str" cm="1">
        <f t="array" ref="O192">IF(INDEX(tablo,SMALL(IF(tablo=$N192,ROW(tablo),""),COUNTIF($N$2:$N192,$N192)),SMALL(IF(tablo=$N192,COLUMN(tablo),""),COUNTIF($N$2:$N192,$N192))-1)=0,"vide",INDEX(tablo,SMALL(IF(tablo=$N192,ROW(tablo),""),COUNTIF($N$2:$N192,$N192)),SMALL(IF(tablo=$N192,COLUMN(tablo),""),COUNTIF($N$2:$N192,$N192))-1))</f>
        <v>ST PRIEST LA VETRE</v>
      </c>
      <c r="P192" s="35" t="str" cm="1">
        <f t="array" aca="1" ref="P192" ca="1">INDEX(villes,MATCH(0,COUNTIF(villes,"&lt;"&amp;villes)-SUM(COUNTIF(P$1:P191,villes)),0))</f>
        <v>SAINT ETIENNE</v>
      </c>
      <c r="Q192" s="35" t="str" cm="1">
        <f t="array" aca="1" ref="Q192" ca="1">INDEX(tablo,MIN(IF(tablo=$P192,ROW(tablo),"")),MIN(IF(tablo=$P192,COLUMN(tablo)+2,"")))</f>
        <v>B</v>
      </c>
    </row>
    <row r="193" spans="4:17" x14ac:dyDescent="0.3">
      <c r="D193" s="1"/>
      <c r="I193" s="1"/>
      <c r="N193" s="35">
        <f t="shared" si="5"/>
        <v>42450</v>
      </c>
      <c r="O193" s="35" t="str" cm="1">
        <f t="array" ref="O193">IF(INDEX(tablo,SMALL(IF(tablo=$N193,ROW(tablo),""),COUNTIF($N$2:$N193,$N193)),SMALL(IF(tablo=$N193,COLUMN(tablo),""),COUNTIF($N$2:$N193,$N193))-1)=0,"vide",INDEX(tablo,SMALL(IF(tablo=$N193,ROW(tablo),""),COUNTIF($N$2:$N193,$N193)),SMALL(IF(tablo=$N193,COLUMN(tablo),""),COUNTIF($N$2:$N193,$N193))-1))</f>
        <v>SURY LE COMTAL</v>
      </c>
      <c r="P193" s="35" t="str" cm="1">
        <f t="array" aca="1" ref="P193" ca="1">INDEX(villes,MATCH(0,COUNTIF(villes,"&lt;"&amp;villes)-SUM(COUNTIF(P$1:P192,villes)),0))</f>
        <v>SAINT GENEST LERPT</v>
      </c>
      <c r="Q193" s="35" t="str" cm="1">
        <f t="array" aca="1" ref="Q193" ca="1">INDEX(tablo,MIN(IF(tablo=$P193,ROW(tablo),"")),MIN(IF(tablo=$P193,COLUMN(tablo)+2,"")))</f>
        <v>B</v>
      </c>
    </row>
    <row r="194" spans="4:17" x14ac:dyDescent="0.3">
      <c r="D194" s="1"/>
      <c r="I194" s="1"/>
      <c r="N194" s="35">
        <f t="shared" si="5"/>
        <v>42460</v>
      </c>
      <c r="O194" s="35" t="str" cm="1">
        <f t="array" ref="O194">IF(INDEX(tablo,SMALL(IF(tablo=$N194,ROW(tablo),""),COUNTIF($N$2:$N194,$N194)),SMALL(IF(tablo=$N194,COLUMN(tablo),""),COUNTIF($N$2:$N194,$N194))-1)=0,"vide",INDEX(tablo,SMALL(IF(tablo=$N194,ROW(tablo),""),COUNTIF($N$2:$N194,$N194)),SMALL(IF(tablo=$N194,COLUMN(tablo),""),COUNTIF($N$2:$N194,$N194))-1))</f>
        <v>ST CHRISTO EN JARREZ</v>
      </c>
      <c r="P194" s="35" t="str" cm="1">
        <f t="array" aca="1" ref="P194" ca="1">INDEX(villes,MATCH(0,COUNTIF(villes,"&lt;"&amp;villes)-SUM(COUNTIF(P$1:P193,villes)),0))</f>
        <v>SAINT HEAND</v>
      </c>
      <c r="Q194" s="35" t="str" cm="1">
        <f t="array" aca="1" ref="Q194" ca="1">INDEX(tablo,MIN(IF(tablo=$P194,ROW(tablo),"")),MIN(IF(tablo=$P194,COLUMN(tablo)+2,"")))</f>
        <v>B</v>
      </c>
    </row>
    <row r="195" spans="4:17" x14ac:dyDescent="0.3">
      <c r="D195" s="1"/>
      <c r="I195" s="1"/>
      <c r="N195" s="35">
        <f t="shared" si="5"/>
        <v>42460</v>
      </c>
      <c r="O195" s="35" t="str" cm="1">
        <f t="array" ref="O195">IF(INDEX(tablo,SMALL(IF(tablo=$N195,ROW(tablo),""),COUNTIF($N$2:$N195,$N195)),SMALL(IF(tablo=$N195,COLUMN(tablo),""),COUNTIF($N$2:$N195,$N195))-1)=0,"vide",INDEX(tablo,SMALL(IF(tablo=$N195,ROW(tablo),""),COUNTIF($N$2:$N195,$N195)),SMALL(IF(tablo=$N195,COLUMN(tablo),""),COUNTIF($N$2:$N195,$N195))-1))</f>
        <v>CELLIEU</v>
      </c>
      <c r="P195" s="35" t="str" cm="1">
        <f t="array" aca="1" ref="P195" ca="1">INDEX(villes,MATCH(0,COUNTIF(villes,"&lt;"&amp;villes)-SUM(COUNTIF(P$1:P194,villes)),0))</f>
        <v>SAINT JUS EN BAS</v>
      </c>
      <c r="Q195" s="35" t="str" cm="1">
        <f t="array" aca="1" ref="Q195" ca="1">INDEX(tablo,MIN(IF(tablo=$P195,ROW(tablo),"")),MIN(IF(tablo=$P195,COLUMN(tablo)+2,"")))</f>
        <v>D</v>
      </c>
    </row>
    <row r="196" spans="4:17" x14ac:dyDescent="0.3">
      <c r="D196" s="1"/>
      <c r="I196" s="1"/>
      <c r="N196" s="35">
        <f t="shared" si="5"/>
        <v>42460</v>
      </c>
      <c r="O196" s="35" t="str" cm="1">
        <f t="array" ref="O196">IF(INDEX(tablo,SMALL(IF(tablo=$N196,ROW(tablo),""),COUNTIF($N$2:$N196,$N196)),SMALL(IF(tablo=$N196,COLUMN(tablo),""),COUNTIF($N$2:$N196,$N196))-1)=0,"vide",INDEX(tablo,SMALL(IF(tablo=$N196,ROW(tablo),""),COUNTIF($N$2:$N196,$N196)),SMALL(IF(tablo=$N196,COLUMN(tablo),""),COUNTIF($N$2:$N196,$N196))-1))</f>
        <v>FARNAY</v>
      </c>
      <c r="P196" s="35" t="str" cm="1">
        <f t="array" aca="1" ref="P196" ca="1">INDEX(villes,MATCH(0,COUNTIF(villes,"&lt;"&amp;villes)-SUM(COUNTIF(P$1:P195,villes)),0))</f>
        <v>SAINT MARCELLIN EN FOREY</v>
      </c>
      <c r="Q196" s="35" t="str" cm="1">
        <f t="array" aca="1" ref="Q196" ca="1">INDEX(tablo,MIN(IF(tablo=$P196,ROW(tablo),"")),MIN(IF(tablo=$P196,COLUMN(tablo)+2,"")))</f>
        <v>C</v>
      </c>
    </row>
    <row r="197" spans="4:17" x14ac:dyDescent="0.3">
      <c r="D197" s="1"/>
      <c r="I197" s="1"/>
      <c r="N197" s="35">
        <f t="shared" si="5"/>
        <v>42460</v>
      </c>
      <c r="O197" s="35" t="str" cm="1">
        <f t="array" ref="O197">IF(INDEX(tablo,SMALL(IF(tablo=$N197,ROW(tablo),""),COUNTIF($N$2:$N197,$N197)),SMALL(IF(tablo=$N197,COLUMN(tablo),""),COUNTIF($N$2:$N197,$N197))-1)=0,"vide",INDEX(tablo,SMALL(IF(tablo=$N197,ROW(tablo),""),COUNTIF($N$2:$N197,$N197)),SMALL(IF(tablo=$N197,COLUMN(tablo),""),COUNTIF($N$2:$N197,$N197))-1))</f>
        <v>LA GRAND CROIX</v>
      </c>
      <c r="P197" s="35" t="str" cm="1">
        <f t="array" aca="1" ref="P197" ca="1">INDEX(villes,MATCH(0,COUNTIF(villes,"&lt;"&amp;villes)-SUM(COUNTIF(P$1:P196,villes)),0))</f>
        <v>SAINT PAUL EN JAREZ</v>
      </c>
      <c r="Q197" s="35" t="str" cm="1">
        <f t="array" aca="1" ref="Q197" ca="1">INDEX(tablo,MIN(IF(tablo=$P197,ROW(tablo),"")),MIN(IF(tablo=$P197,COLUMN(tablo)+2,"")))</f>
        <v>B</v>
      </c>
    </row>
    <row r="198" spans="4:17" x14ac:dyDescent="0.3">
      <c r="D198" s="1"/>
      <c r="I198" s="1"/>
      <c r="N198" s="35">
        <f t="shared" si="5"/>
        <v>42460</v>
      </c>
      <c r="O198" s="35" t="str" cm="1">
        <f t="array" ref="O198">IF(INDEX(tablo,SMALL(IF(tablo=$N198,ROW(tablo),""),COUNTIF($N$2:$N198,$N198)),SMALL(IF(tablo=$N198,COLUMN(tablo),""),COUNTIF($N$2:$N198,$N198))-1)=0,"vide",INDEX(tablo,SMALL(IF(tablo=$N198,ROW(tablo),""),COUNTIF($N$2:$N198,$N198)),SMALL(IF(tablo=$N198,COLUMN(tablo),""),COUNTIF($N$2:$N198,$N198))-1))</f>
        <v>ARCINGES</v>
      </c>
      <c r="P198" s="35" t="str" cm="1">
        <f t="array" aca="1" ref="P198" ca="1">INDEX(villes,MATCH(0,COUNTIF(villes,"&lt;"&amp;villes)-SUM(COUNTIF(P$1:P197,villes)),0))</f>
        <v>SAINT ROMAIN LE PUY</v>
      </c>
      <c r="Q198" s="35" t="str" cm="1">
        <f t="array" aca="1" ref="Q198" ca="1">INDEX(tablo,MIN(IF(tablo=$P198,ROW(tablo),"")),MIN(IF(tablo=$P198,COLUMN(tablo)+2,"")))</f>
        <v>C</v>
      </c>
    </row>
    <row r="199" spans="4:17" x14ac:dyDescent="0.3">
      <c r="D199" s="1"/>
      <c r="I199" s="1"/>
      <c r="N199" s="35">
        <f t="shared" si="5"/>
        <v>42460</v>
      </c>
      <c r="O199" s="35" t="str" cm="1">
        <f t="array" ref="O199">IF(INDEX(tablo,SMALL(IF(tablo=$N199,ROW(tablo),""),COUNTIF($N$2:$N199,$N199)),SMALL(IF(tablo=$N199,COLUMN(tablo),""),COUNTIF($N$2:$N199,$N199))-1)=0,"vide",INDEX(tablo,SMALL(IF(tablo=$N199,ROW(tablo),""),COUNTIF($N$2:$N199,$N199)),SMALL(IF(tablo=$N199,COLUMN(tablo),""),COUNTIF($N$2:$N199,$N199))-1))</f>
        <v>ST PAUL D'UZORE</v>
      </c>
      <c r="P199" s="35" t="str" cm="1">
        <f t="array" aca="1" ref="P199" ca="1">INDEX(villes,MATCH(0,COUNTIF(villes,"&lt;"&amp;villes)-SUM(COUNTIF(P$1:P198,villes)),0))</f>
        <v>SAINT SIXTE</v>
      </c>
      <c r="Q199" s="35" t="str" cm="1">
        <f t="array" aca="1" ref="Q199" ca="1">INDEX(tablo,MIN(IF(tablo=$P199,ROW(tablo),"")),MIN(IF(tablo=$P199,COLUMN(tablo)+2,"")))</f>
        <v>D</v>
      </c>
    </row>
    <row r="200" spans="4:17" x14ac:dyDescent="0.3">
      <c r="D200" s="1"/>
      <c r="I200" s="1"/>
      <c r="N200" s="35">
        <f t="shared" si="5"/>
        <v>42460</v>
      </c>
      <c r="O200" s="35" t="str" cm="1">
        <f t="array" ref="O200">IF(INDEX(tablo,SMALL(IF(tablo=$N200,ROW(tablo),""),COUNTIF($N$2:$N200,$N200)),SMALL(IF(tablo=$N200,COLUMN(tablo),""),COUNTIF($N$2:$N200,$N200))-1)=0,"vide",INDEX(tablo,SMALL(IF(tablo=$N200,ROW(tablo),""),COUNTIF($N$2:$N200,$N200)),SMALL(IF(tablo=$N200,COLUMN(tablo),""),COUNTIF($N$2:$N200,$N200))-1))</f>
        <v>ST THOMAS LA GARDE</v>
      </c>
      <c r="P200" s="35" t="str" cm="1">
        <f t="array" aca="1" ref="P200" ca="1">INDEX(villes,MATCH(0,COUNTIF(villes,"&lt;"&amp;villes)-SUM(COUNTIF(P$1:P199,villes)),0))</f>
        <v>SALT EN DONZY</v>
      </c>
      <c r="Q200" s="35" t="str" cm="1">
        <f t="array" aca="1" ref="Q200" ca="1">INDEX(tablo,MIN(IF(tablo=$P200,ROW(tablo),"")),MIN(IF(tablo=$P200,COLUMN(tablo)+2,"")))</f>
        <v>I</v>
      </c>
    </row>
    <row r="201" spans="4:17" x14ac:dyDescent="0.3">
      <c r="D201" s="1"/>
      <c r="I201" s="1"/>
      <c r="N201" s="35">
        <f t="shared" si="5"/>
        <v>42460</v>
      </c>
      <c r="O201" s="35" t="str" cm="1">
        <f t="array" ref="O201">IF(INDEX(tablo,SMALL(IF(tablo=$N201,ROW(tablo),""),COUNTIF($N$2:$N201,$N201)),SMALL(IF(tablo=$N201,COLUMN(tablo),""),COUNTIF($N$2:$N201,$N201))-1)=0,"vide",INDEX(tablo,SMALL(IF(tablo=$N201,ROW(tablo),""),COUNTIF($N$2:$N201,$N201)),SMALL(IF(tablo=$N201,COLUMN(tablo),""),COUNTIF($N$2:$N201,$N201))-1))</f>
        <v>VERRIERES EN FOREZ</v>
      </c>
      <c r="P201" s="35" t="str" cm="1">
        <f t="array" aca="1" ref="P201" ca="1">INDEX(villes,MATCH(0,COUNTIF(villes,"&lt;"&amp;villes)-SUM(COUNTIF(P$1:P200,villes)),0))</f>
        <v>SALVIZINET</v>
      </c>
      <c r="Q201" s="35" t="str" cm="1">
        <f t="array" aca="1" ref="Q201" ca="1">INDEX(tablo,MIN(IF(tablo=$P201,ROW(tablo),"")),MIN(IF(tablo=$P201,COLUMN(tablo)+2,"")))</f>
        <v>I</v>
      </c>
    </row>
    <row r="202" spans="4:17" x14ac:dyDescent="0.3">
      <c r="D202" s="1"/>
      <c r="I202" s="1"/>
      <c r="N202" s="35">
        <f t="shared" si="5"/>
        <v>42460</v>
      </c>
      <c r="O202" s="35" t="str" cm="1">
        <f t="array" ref="O202">IF(INDEX(tablo,SMALL(IF(tablo=$N202,ROW(tablo),""),COUNTIF($N$2:$N202,$N202)),SMALL(IF(tablo=$N202,COLUMN(tablo),""),COUNTIF($N$2:$N202,$N202))-1)=0,"vide",INDEX(tablo,SMALL(IF(tablo=$N202,ROW(tablo),""),COUNTIF($N$2:$N202,$N202)),SMALL(IF(tablo=$N202,COLUMN(tablo),""),COUNTIF($N$2:$N202,$N202))-1))</f>
        <v>SAINT ROMAIN LE PUY</v>
      </c>
      <c r="P202" s="35" t="str" cm="1">
        <f t="array" aca="1" ref="P202" ca="1">INDEX(villes,MATCH(0,COUNTIF(villes,"&lt;"&amp;villes)-SUM(COUNTIF(P$1:P201,villes)),0))</f>
        <v>SAUVAIN</v>
      </c>
      <c r="Q202" s="35" t="str" cm="1">
        <f t="array" aca="1" ref="Q202" ca="1">INDEX(tablo,MIN(IF(tablo=$P202,ROW(tablo),"")),MIN(IF(tablo=$P202,COLUMN(tablo)+2,"")))</f>
        <v>D</v>
      </c>
    </row>
    <row r="203" spans="4:17" x14ac:dyDescent="0.3">
      <c r="D203" s="1"/>
      <c r="I203" s="1"/>
      <c r="N203" s="35">
        <f t="shared" si="5"/>
        <v>42470</v>
      </c>
      <c r="O203" s="35" t="str" cm="1">
        <f t="array" ref="O203">IF(INDEX(tablo,SMALL(IF(tablo=$N203,ROW(tablo),""),COUNTIF($N$2:$N203,$N203)),SMALL(IF(tablo=$N203,COLUMN(tablo),""),COUNTIF($N$2:$N203,$N203))-1)=0,"vide",INDEX(tablo,SMALL(IF(tablo=$N203,ROW(tablo),""),COUNTIF($N$2:$N203,$N203)),SMALL(IF(tablo=$N203,COLUMN(tablo),""),COUNTIF($N$2:$N203,$N203))-1))</f>
        <v>FOURNEAUX</v>
      </c>
      <c r="P203" s="35" t="str" cm="1">
        <f t="array" aca="1" ref="P203" ca="1">INDEX(villes,MATCH(0,COUNTIF(villes,"&lt;"&amp;villes)-SUM(COUNTIF(P$1:P202,villes)),0))</f>
        <v>SOLEYMIEUX</v>
      </c>
      <c r="Q203" s="35" t="str" cm="1">
        <f t="array" aca="1" ref="Q203" ca="1">INDEX(tablo,MIN(IF(tablo=$P203,ROW(tablo),"")),MIN(IF(tablo=$P203,COLUMN(tablo)+2,"")))</f>
        <v>C</v>
      </c>
    </row>
    <row r="204" spans="4:17" x14ac:dyDescent="0.3">
      <c r="D204" s="1"/>
      <c r="I204" s="1"/>
      <c r="N204" s="35">
        <f t="shared" si="5"/>
        <v>42470</v>
      </c>
      <c r="O204" s="35" t="str" cm="1">
        <f t="array" ref="O204">IF(INDEX(tablo,SMALL(IF(tablo=$N204,ROW(tablo),""),COUNTIF($N$2:$N204,$N204)),SMALL(IF(tablo=$N204,COLUMN(tablo),""),COUNTIF($N$2:$N204,$N204))-1)=0,"vide",INDEX(tablo,SMALL(IF(tablo=$N204,ROW(tablo),""),COUNTIF($N$2:$N204,$N204)),SMALL(IF(tablo=$N204,COLUMN(tablo),""),COUNTIF($N$2:$N204,$N204))-1))</f>
        <v>LAY</v>
      </c>
      <c r="P204" s="35" t="str" cm="1">
        <f t="array" aca="1" ref="P204" ca="1">INDEX(villes,MATCH(0,COUNTIF(villes,"&lt;"&amp;villes)-SUM(COUNTIF(P$1:P203,villes)),0))</f>
        <v>SORBIERS</v>
      </c>
      <c r="Q204" s="35" t="str" cm="1">
        <f t="array" aca="1" ref="Q204" ca="1">INDEX(tablo,MIN(IF(tablo=$P204,ROW(tablo),"")),MIN(IF(tablo=$P204,COLUMN(tablo)+2,"")))</f>
        <v>B</v>
      </c>
    </row>
    <row r="205" spans="4:17" x14ac:dyDescent="0.3">
      <c r="D205" s="1"/>
      <c r="I205" s="1"/>
      <c r="N205" s="35">
        <f t="shared" si="5"/>
        <v>42470</v>
      </c>
      <c r="O205" s="35" t="str" cm="1">
        <f t="array" ref="O205">IF(INDEX(tablo,SMALL(IF(tablo=$N205,ROW(tablo),""),COUNTIF($N$2:$N205,$N205)),SMALL(IF(tablo=$N205,COLUMN(tablo),""),COUNTIF($N$2:$N205,$N205))-1)=0,"vide",INDEX(tablo,SMALL(IF(tablo=$N205,ROW(tablo),""),COUNTIF($N$2:$N205,$N205)),SMALL(IF(tablo=$N205,COLUMN(tablo),""),COUNTIF($N$2:$N205,$N205))-1))</f>
        <v>NEAUX</v>
      </c>
      <c r="P205" s="35" t="str" cm="1">
        <f t="array" aca="1" ref="P205" ca="1">INDEX(villes,MATCH(0,COUNTIF(villes,"&lt;"&amp;villes)-SUM(COUNTIF(P$1:P204,villes)),0))</f>
        <v>SOUTERNON</v>
      </c>
      <c r="Q205" s="35" t="str" cm="1">
        <f t="array" aca="1" ref="Q205" ca="1">INDEX(tablo,MIN(IF(tablo=$P205,ROW(tablo),"")),MIN(IF(tablo=$P205,COLUMN(tablo)+2,"")))</f>
        <v>E</v>
      </c>
    </row>
    <row r="206" spans="4:17" x14ac:dyDescent="0.3">
      <c r="D206" s="1"/>
      <c r="I206" s="1"/>
      <c r="N206" s="35">
        <f t="shared" si="5"/>
        <v>42470</v>
      </c>
      <c r="O206" s="35" t="str" cm="1">
        <f t="array" ref="O206">IF(INDEX(tablo,SMALL(IF(tablo=$N206,ROW(tablo),""),COUNTIF($N$2:$N206,$N206)),SMALL(IF(tablo=$N206,COLUMN(tablo),""),COUNTIF($N$2:$N206,$N206))-1)=0,"vide",INDEX(tablo,SMALL(IF(tablo=$N206,ROW(tablo),""),COUNTIF($N$2:$N206,$N206)),SMALL(IF(tablo=$N206,COLUMN(tablo),""),COUNTIF($N$2:$N206,$N206))-1))</f>
        <v>ST SYMPHORIEN DE LAY</v>
      </c>
      <c r="P206" s="35" t="str" cm="1">
        <f t="array" aca="1" ref="P206" ca="1">INDEX(villes,MATCH(0,COUNTIF(villes,"&lt;"&amp;villes)-SUM(COUNTIF(P$1:P205,villes)),0))</f>
        <v>ST ALBAN LES EAUX</v>
      </c>
      <c r="Q206" s="35" t="str" cm="1">
        <f t="array" aca="1" ref="Q206" ca="1">INDEX(tablo,MIN(IF(tablo=$P206,ROW(tablo),"")),MIN(IF(tablo=$P206,COLUMN(tablo)+2,"")))</f>
        <v>F</v>
      </c>
    </row>
    <row r="207" spans="4:17" x14ac:dyDescent="0.3">
      <c r="D207" s="1"/>
      <c r="I207" s="1"/>
      <c r="N207" s="35">
        <f t="shared" si="5"/>
        <v>42480</v>
      </c>
      <c r="O207" s="35" t="str" cm="1">
        <f t="array" ref="O207">IF(INDEX(tablo,SMALL(IF(tablo=$N207,ROW(tablo),""),COUNTIF($N$2:$N207,$N207)),SMALL(IF(tablo=$N207,COLUMN(tablo),""),COUNTIF($N$2:$N207,$N207))-1)=0,"vide",INDEX(tablo,SMALL(IF(tablo=$N207,ROW(tablo),""),COUNTIF($N$2:$N207,$N207)),SMALL(IF(tablo=$N207,COLUMN(tablo),""),COUNTIF($N$2:$N207,$N207))-1))</f>
        <v>LA FOUILLOUSE</v>
      </c>
      <c r="P207" s="35" t="str" cm="1">
        <f t="array" aca="1" ref="P207" ca="1">INDEX(villes,MATCH(0,COUNTIF(villes,"&lt;"&amp;villes)-SUM(COUNTIF(P$1:P206,villes)),0))</f>
        <v>ST ANDRE D'APCHON</v>
      </c>
      <c r="Q207" s="35" t="str" cm="1">
        <f t="array" aca="1" ref="Q207" ca="1">INDEX(tablo,MIN(IF(tablo=$P207,ROW(tablo),"")),MIN(IF(tablo=$P207,COLUMN(tablo)+2,"")))</f>
        <v>F</v>
      </c>
    </row>
    <row r="208" spans="4:17" x14ac:dyDescent="0.3">
      <c r="D208" s="1"/>
      <c r="I208" s="1"/>
      <c r="N208" s="35">
        <f t="shared" si="5"/>
        <v>42490</v>
      </c>
      <c r="O208" s="35" t="str" cm="1">
        <f t="array" ref="O208">IF(INDEX(tablo,SMALL(IF(tablo=$N208,ROW(tablo),""),COUNTIF($N$2:$N208,$N208)),SMALL(IF(tablo=$N208,COLUMN(tablo),""),COUNTIF($N$2:$N208,$N208))-1)=0,"vide",INDEX(tablo,SMALL(IF(tablo=$N208,ROW(tablo),""),COUNTIF($N$2:$N208,$N208)),SMALL(IF(tablo=$N208,COLUMN(tablo),""),COUNTIF($N$2:$N208,$N208))-1))</f>
        <v>FRAISSES</v>
      </c>
      <c r="P208" s="35" t="str" cm="1">
        <f t="array" aca="1" ref="P208" ca="1">INDEX(villes,MATCH(0,COUNTIF(villes,"&lt;"&amp;villes)-SUM(COUNTIF(P$1:P207,villes)),0))</f>
        <v>ST ANDRE LE PUY</v>
      </c>
      <c r="Q208" s="35" t="str" cm="1">
        <f t="array" aca="1" ref="Q208" ca="1">INDEX(tablo,MIN(IF(tablo=$P208,ROW(tablo),"")),MIN(IF(tablo=$P208,COLUMN(tablo)+2,"")))</f>
        <v>I</v>
      </c>
    </row>
    <row r="209" spans="4:17" x14ac:dyDescent="0.3">
      <c r="D209" s="1"/>
      <c r="I209" s="1"/>
      <c r="N209" s="35">
        <f t="shared" si="5"/>
        <v>42500</v>
      </c>
      <c r="O209" s="35" t="str" cm="1">
        <f t="array" ref="O209">IF(INDEX(tablo,SMALL(IF(tablo=$N209,ROW(tablo),""),COUNTIF($N$2:$N209,$N209)),SMALL(IF(tablo=$N209,COLUMN(tablo),""),COUNTIF($N$2:$N209,$N209))-1)=0,"vide",INDEX(tablo,SMALL(IF(tablo=$N209,ROW(tablo),""),COUNTIF($N$2:$N209,$N209)),SMALL(IF(tablo=$N209,COLUMN(tablo),""),COUNTIF($N$2:$N209,$N209))-1))</f>
        <v>CHAMBON FEUGEROLLES</v>
      </c>
      <c r="P209" s="35" t="str" cm="1">
        <f t="array" aca="1" ref="P209" ca="1">INDEX(villes,MATCH(0,COUNTIF(villes,"&lt;"&amp;villes)-SUM(COUNTIF(P$1:P208,villes)),0))</f>
        <v>ST APPOLINARD</v>
      </c>
      <c r="Q209" s="35" t="str" cm="1">
        <f t="array" aca="1" ref="Q209" ca="1">INDEX(tablo,MIN(IF(tablo=$P209,ROW(tablo),"")),MIN(IF(tablo=$P209,COLUMN(tablo)+2,"")))</f>
        <v>A</v>
      </c>
    </row>
    <row r="210" spans="4:17" x14ac:dyDescent="0.3">
      <c r="D210" s="1"/>
      <c r="I210" s="1"/>
      <c r="N210" s="35">
        <f t="shared" si="5"/>
        <v>42510</v>
      </c>
      <c r="O210" s="35" t="str" cm="1">
        <f t="array" ref="O210">IF(INDEX(tablo,SMALL(IF(tablo=$N210,ROW(tablo),""),COUNTIF($N$2:$N210,$N210)),SMALL(IF(tablo=$N210,COLUMN(tablo),""),COUNTIF($N$2:$N210,$N210))-1)=0,"vide",INDEX(tablo,SMALL(IF(tablo=$N210,ROW(tablo),""),COUNTIF($N$2:$N210,$N210)),SMALL(IF(tablo=$N210,COLUMN(tablo),""),COUNTIF($N$2:$N210,$N210))-1))</f>
        <v>NERVIEUX</v>
      </c>
      <c r="P210" s="35" t="str" cm="1">
        <f t="array" aca="1" ref="P210" ca="1">INDEX(villes,MATCH(0,COUNTIF(villes,"&lt;"&amp;villes)-SUM(COUNTIF(P$1:P209,villes)),0))</f>
        <v>ST BARTHELEMY LESTRA</v>
      </c>
      <c r="Q210" s="35" t="str" cm="1">
        <f t="array" aca="1" ref="Q210" ca="1">INDEX(tablo,MIN(IF(tablo=$P210,ROW(tablo),"")),MIN(IF(tablo=$P210,COLUMN(tablo)+2,"")))</f>
        <v>I</v>
      </c>
    </row>
    <row r="211" spans="4:17" x14ac:dyDescent="0.3">
      <c r="D211" s="1"/>
      <c r="I211" s="1"/>
      <c r="N211" s="35">
        <f t="shared" si="5"/>
        <v>42510</v>
      </c>
      <c r="O211" s="35" t="str" cm="1">
        <f t="array" ref="O211">IF(INDEX(tablo,SMALL(IF(tablo=$N211,ROW(tablo),""),COUNTIF($N$2:$N211,$N211)),SMALL(IF(tablo=$N211,COLUMN(tablo),""),COUNTIF($N$2:$N211,$N211))-1)=0,"vide",INDEX(tablo,SMALL(IF(tablo=$N211,ROW(tablo),""),COUNTIF($N$2:$N211,$N211)),SMALL(IF(tablo=$N211,COLUMN(tablo),""),COUNTIF($N$2:$N211,$N211))-1))</f>
        <v>ST GEORGES DE BAROILLE</v>
      </c>
      <c r="P211" s="35" t="str" cm="1">
        <f t="array" aca="1" ref="P211" ca="1">INDEX(villes,MATCH(0,COUNTIF(villes,"&lt;"&amp;villes)-SUM(COUNTIF(P$1:P210,villes)),0))</f>
        <v>ST BONNET DES QUARTS</v>
      </c>
      <c r="Q211" s="35" t="str" cm="1">
        <f t="array" aca="1" ref="Q211" ca="1">INDEX(tablo,MIN(IF(tablo=$P211,ROW(tablo),"")),MIN(IF(tablo=$P211,COLUMN(tablo)+2,"")))</f>
        <v>F</v>
      </c>
    </row>
    <row r="212" spans="4:17" x14ac:dyDescent="0.3">
      <c r="D212" s="1"/>
      <c r="I212" s="1"/>
      <c r="N212" s="35">
        <f t="shared" si="5"/>
        <v>42510</v>
      </c>
      <c r="O212" s="35" t="str" cm="1">
        <f t="array" ref="O212">IF(INDEX(tablo,SMALL(IF(tablo=$N212,ROW(tablo),""),COUNTIF($N$2:$N212,$N212)),SMALL(IF(tablo=$N212,COLUMN(tablo),""),COUNTIF($N$2:$N212,$N212))-1)=0,"vide",INDEX(tablo,SMALL(IF(tablo=$N212,ROW(tablo),""),COUNTIF($N$2:$N212,$N212)),SMALL(IF(tablo=$N212,COLUMN(tablo),""),COUNTIF($N$2:$N212,$N212))-1))</f>
        <v>BALBIGNY</v>
      </c>
      <c r="P212" s="35" t="str" cm="1">
        <f t="array" aca="1" ref="P212" ca="1">INDEX(villes,MATCH(0,COUNTIF(villes,"&lt;"&amp;villes)-SUM(COUNTIF(P$1:P211,villes)),0))</f>
        <v>ST BONNET LE COURREAU</v>
      </c>
      <c r="Q212" s="35" t="str" cm="1">
        <f t="array" aca="1" ref="Q212" ca="1">INDEX(tablo,MIN(IF(tablo=$P212,ROW(tablo),"")),MIN(IF(tablo=$P212,COLUMN(tablo)+2,"")))</f>
        <v>D</v>
      </c>
    </row>
    <row r="213" spans="4:17" x14ac:dyDescent="0.3">
      <c r="D213" s="1"/>
      <c r="I213" s="1"/>
      <c r="N213" s="35">
        <f t="shared" si="5"/>
        <v>42510</v>
      </c>
      <c r="O213" s="35" t="str" cm="1">
        <f t="array" ref="O213">IF(INDEX(tablo,SMALL(IF(tablo=$N213,ROW(tablo),""),COUNTIF($N$2:$N213,$N213)),SMALL(IF(tablo=$N213,COLUMN(tablo),""),COUNTIF($N$2:$N213,$N213))-1)=0,"vide",INDEX(tablo,SMALL(IF(tablo=$N213,ROW(tablo),""),COUNTIF($N$2:$N213,$N213)),SMALL(IF(tablo=$N213,COLUMN(tablo),""),COUNTIF($N$2:$N213,$N213))-1))</f>
        <v>BUSSIERES</v>
      </c>
      <c r="P213" s="35" t="str" cm="1">
        <f t="array" aca="1" ref="P213" ca="1">INDEX(villes,MATCH(0,COUNTIF(villes,"&lt;"&amp;villes)-SUM(COUNTIF(P$1:P212,villes)),0))</f>
        <v>ST BONNET LES OULES</v>
      </c>
      <c r="Q213" s="35" t="str" cm="1">
        <f t="array" aca="1" ref="Q213" ca="1">INDEX(tablo,MIN(IF(tablo=$P213,ROW(tablo),"")),MIN(IF(tablo=$P213,COLUMN(tablo)+2,"")))</f>
        <v>I</v>
      </c>
    </row>
    <row r="214" spans="4:17" x14ac:dyDescent="0.3">
      <c r="D214" s="1"/>
      <c r="I214" s="1"/>
      <c r="N214" s="35">
        <f t="shared" si="5"/>
        <v>42510</v>
      </c>
      <c r="O214" s="35" t="str" cm="1">
        <f t="array" ref="O214">IF(INDEX(tablo,SMALL(IF(tablo=$N214,ROW(tablo),""),COUNTIF($N$2:$N214,$N214)),SMALL(IF(tablo=$N214,COLUMN(tablo),""),COUNTIF($N$2:$N214,$N214))-1)=0,"vide",INDEX(tablo,SMALL(IF(tablo=$N214,ROW(tablo),""),COUNTIF($N$2:$N214,$N214)),SMALL(IF(tablo=$N214,COLUMN(tablo),""),COUNTIF($N$2:$N214,$N214))-1))</f>
        <v>NEONDE</v>
      </c>
      <c r="P214" s="35" t="str" cm="1">
        <f t="array" aca="1" ref="P214" ca="1">INDEX(villes,MATCH(0,COUNTIF(villes,"&lt;"&amp;villes)-SUM(COUNTIF(P$1:P213,villes)),0))</f>
        <v>ST CHRISTO EN JARREZ</v>
      </c>
      <c r="Q214" s="35" t="str" cm="1">
        <f t="array" aca="1" ref="Q214" ca="1">INDEX(tablo,MIN(IF(tablo=$P214,ROW(tablo),"")),MIN(IF(tablo=$P214,COLUMN(tablo)+2,"")))</f>
        <v>B</v>
      </c>
    </row>
    <row r="215" spans="4:17" x14ac:dyDescent="0.3">
      <c r="D215" s="1"/>
      <c r="I215" s="1"/>
      <c r="N215" s="35">
        <f t="shared" si="5"/>
        <v>42510</v>
      </c>
      <c r="O215" s="35" t="str" cm="1">
        <f t="array" ref="O215">IF(INDEX(tablo,SMALL(IF(tablo=$N215,ROW(tablo),""),COUNTIF($N$2:$N215,$N215)),SMALL(IF(tablo=$N215,COLUMN(tablo),""),COUNTIF($N$2:$N215,$N215))-1)=0,"vide",INDEX(tablo,SMALL(IF(tablo=$N215,ROW(tablo),""),COUNTIF($N$2:$N215,$N215)),SMALL(IF(tablo=$N215,COLUMN(tablo),""),COUNTIF($N$2:$N215,$N215))-1))</f>
        <v>PINAY</v>
      </c>
      <c r="P215" s="35" t="str" cm="1">
        <f t="array" aca="1" ref="P215" ca="1">INDEX(villes,MATCH(0,COUNTIF(villes,"&lt;"&amp;villes)-SUM(COUNTIF(P$1:P214,villes)),0))</f>
        <v>ST CYR DE FAVIERES</v>
      </c>
      <c r="Q215" s="35" t="str" cm="1">
        <f t="array" aca="1" ref="Q215" ca="1">INDEX(tablo,MIN(IF(tablo=$P215,ROW(tablo),"")),MIN(IF(tablo=$P215,COLUMN(tablo)+2,"")))</f>
        <v>H</v>
      </c>
    </row>
    <row r="216" spans="4:17" x14ac:dyDescent="0.3">
      <c r="D216" s="1"/>
      <c r="I216" s="1"/>
      <c r="N216" s="35">
        <f t="shared" si="5"/>
        <v>42510</v>
      </c>
      <c r="O216" s="35" t="str" cm="1">
        <f t="array" ref="O216">IF(INDEX(tablo,SMALL(IF(tablo=$N216,ROW(tablo),""),COUNTIF($N$2:$N216,$N216)),SMALL(IF(tablo=$N216,COLUMN(tablo),""),COUNTIF($N$2:$N216,$N216))-1)=0,"vide",INDEX(tablo,SMALL(IF(tablo=$N216,ROW(tablo),""),COUNTIF($N$2:$N216,$N216)),SMALL(IF(tablo=$N216,COLUMN(tablo),""),COUNTIF($N$2:$N216,$N216))-1))</f>
        <v>STE AGATHE EN DONZY</v>
      </c>
      <c r="P216" s="35" t="str" cm="1">
        <f t="array" aca="1" ref="P216" ca="1">INDEX(villes,MATCH(0,COUNTIF(villes,"&lt;"&amp;villes)-SUM(COUNTIF(P$1:P215,villes)),0))</f>
        <v>ST CYR DE VALORGES</v>
      </c>
      <c r="Q216" s="35" t="str" cm="1">
        <f t="array" aca="1" ref="Q216" ca="1">INDEX(tablo,MIN(IF(tablo=$P216,ROW(tablo),"")),MIN(IF(tablo=$P216,COLUMN(tablo)+2,"")))</f>
        <v>H</v>
      </c>
    </row>
    <row r="217" spans="4:17" x14ac:dyDescent="0.3">
      <c r="D217" s="1"/>
      <c r="I217" s="1"/>
      <c r="N217" s="35">
        <f t="shared" si="5"/>
        <v>42520</v>
      </c>
      <c r="O217" s="35" t="str" cm="1">
        <f t="array" ref="O217">IF(INDEX(tablo,SMALL(IF(tablo=$N217,ROW(tablo),""),COUNTIF($N$2:$N217,$N217)),SMALL(IF(tablo=$N217,COLUMN(tablo),""),COUNTIF($N$2:$N217,$N217))-1)=0,"vide",INDEX(tablo,SMALL(IF(tablo=$N217,ROW(tablo),""),COUNTIF($N$2:$N217,$N217)),SMALL(IF(tablo=$N217,COLUMN(tablo),""),COUNTIF($N$2:$N217,$N217))-1))</f>
        <v>BESSEY</v>
      </c>
      <c r="P217" s="35" t="str" cm="1">
        <f t="array" aca="1" ref="P217" ca="1">INDEX(villes,MATCH(0,COUNTIF(villes,"&lt;"&amp;villes)-SUM(COUNTIF(P$1:P216,villes)),0))</f>
        <v>ST CYR LES VIGNES</v>
      </c>
      <c r="Q217" s="35" t="str" cm="1">
        <f t="array" aca="1" ref="Q217" ca="1">INDEX(tablo,MIN(IF(tablo=$P217,ROW(tablo),"")),MIN(IF(tablo=$P217,COLUMN(tablo)+2,"")))</f>
        <v>I</v>
      </c>
    </row>
    <row r="218" spans="4:17" x14ac:dyDescent="0.3">
      <c r="D218" s="1"/>
      <c r="I218" s="1"/>
      <c r="N218" s="35">
        <f t="shared" si="5"/>
        <v>42520</v>
      </c>
      <c r="O218" s="35" t="str" cm="1">
        <f t="array" ref="O218">IF(INDEX(tablo,SMALL(IF(tablo=$N218,ROW(tablo),""),COUNTIF($N$2:$N218,$N218)),SMALL(IF(tablo=$N218,COLUMN(tablo),""),COUNTIF($N$2:$N218,$N218))-1)=0,"vide",INDEX(tablo,SMALL(IF(tablo=$N218,ROW(tablo),""),COUNTIF($N$2:$N218,$N218)),SMALL(IF(tablo=$N218,COLUMN(tablo),""),COUNTIF($N$2:$N218,$N218))-1))</f>
        <v>LUPPE</v>
      </c>
      <c r="P218" s="35" t="str" cm="1">
        <f t="array" aca="1" ref="P218" ca="1">INDEX(villes,MATCH(0,COUNTIF(villes,"&lt;"&amp;villes)-SUM(COUNTIF(P$1:P217,villes)),0))</f>
        <v>ST DENIS LA CABANNE</v>
      </c>
      <c r="Q218" s="35" t="str" cm="1">
        <f t="array" aca="1" ref="Q218" ca="1">INDEX(tablo,MIN(IF(tablo=$P218,ROW(tablo),"")),MIN(IF(tablo=$P218,COLUMN(tablo)+2,"")))</f>
        <v>G</v>
      </c>
    </row>
    <row r="219" spans="4:17" x14ac:dyDescent="0.3">
      <c r="D219" s="1"/>
      <c r="I219" s="1"/>
      <c r="N219" s="35">
        <f t="shared" si="5"/>
        <v>42520</v>
      </c>
      <c r="O219" s="35" t="str" cm="1">
        <f t="array" ref="O219">IF(INDEX(tablo,SMALL(IF(tablo=$N219,ROW(tablo),""),COUNTIF($N$2:$N219,$N219)),SMALL(IF(tablo=$N219,COLUMN(tablo),""),COUNTIF($N$2:$N219,$N219))-1)=0,"vide",INDEX(tablo,SMALL(IF(tablo=$N219,ROW(tablo),""),COUNTIF($N$2:$N219,$N219)),SMALL(IF(tablo=$N219,COLUMN(tablo),""),COUNTIF($N$2:$N219,$N219))-1))</f>
        <v>MACLAS</v>
      </c>
      <c r="P219" s="35" t="str" cm="1">
        <f t="array" aca="1" ref="P219" ca="1">INDEX(villes,MATCH(0,COUNTIF(villes,"&lt;"&amp;villes)-SUM(COUNTIF(P$1:P218,villes)),0))</f>
        <v>ST DENIS SUR COISE</v>
      </c>
      <c r="Q219" s="35" t="str" cm="1">
        <f t="array" aca="1" ref="Q219" ca="1">INDEX(tablo,MIN(IF(tablo=$P219,ROW(tablo),"")),MIN(IF(tablo=$P219,COLUMN(tablo)+2,"")))</f>
        <v>I</v>
      </c>
    </row>
    <row r="220" spans="4:17" x14ac:dyDescent="0.3">
      <c r="D220" s="1"/>
      <c r="I220" s="1"/>
      <c r="N220" s="35">
        <f t="shared" si="5"/>
        <v>42520</v>
      </c>
      <c r="O220" s="35" t="str" cm="1">
        <f t="array" ref="O220">IF(INDEX(tablo,SMALL(IF(tablo=$N220,ROW(tablo),""),COUNTIF($N$2:$N220,$N220)),SMALL(IF(tablo=$N220,COLUMN(tablo),""),COUNTIF($N$2:$N220,$N220))-1)=0,"vide",INDEX(tablo,SMALL(IF(tablo=$N220,ROW(tablo),""),COUNTIF($N$2:$N220,$N220)),SMALL(IF(tablo=$N220,COLUMN(tablo),""),COUNTIF($N$2:$N220,$N220))-1))</f>
        <v>ROISEY</v>
      </c>
      <c r="P220" s="35" t="str" cm="1">
        <f t="array" aca="1" ref="P220" ca="1">INDEX(villes,MATCH(0,COUNTIF(villes,"&lt;"&amp;villes)-SUM(COUNTIF(P$1:P219,villes)),0))</f>
        <v>ST DIDIER SUR ROCHEFORT</v>
      </c>
      <c r="Q220" s="35" t="str" cm="1">
        <f t="array" aca="1" ref="Q220" ca="1">INDEX(tablo,MIN(IF(tablo=$P220,ROW(tablo),"")),MIN(IF(tablo=$P220,COLUMN(tablo)+2,"")))</f>
        <v>E</v>
      </c>
    </row>
    <row r="221" spans="4:17" x14ac:dyDescent="0.3">
      <c r="D221" s="1"/>
      <c r="I221" s="1"/>
      <c r="N221" s="35">
        <f t="shared" si="5"/>
        <v>42520</v>
      </c>
      <c r="O221" s="35" t="str" cm="1">
        <f t="array" ref="O221">IF(INDEX(tablo,SMALL(IF(tablo=$N221,ROW(tablo),""),COUNTIF($N$2:$N221,$N221)),SMALL(IF(tablo=$N221,COLUMN(tablo),""),COUNTIF($N$2:$N221,$N221))-1)=0,"vide",INDEX(tablo,SMALL(IF(tablo=$N221,ROW(tablo),""),COUNTIF($N$2:$N221,$N221)),SMALL(IF(tablo=$N221,COLUMN(tablo),""),COUNTIF($N$2:$N221,$N221))-1))</f>
        <v>ST APPOLINARD</v>
      </c>
      <c r="P221" s="35" t="str" cm="1">
        <f t="array" aca="1" ref="P221" ca="1">INDEX(villes,MATCH(0,COUNTIF(villes,"&lt;"&amp;villes)-SUM(COUNTIF(P$1:P220,villes)),0))</f>
        <v>ST ETIENNE LE MOLARD</v>
      </c>
      <c r="Q221" s="35" t="str" cm="1">
        <f t="array" aca="1" ref="Q221" ca="1">INDEX(tablo,MIN(IF(tablo=$P221,ROW(tablo),"")),MIN(IF(tablo=$P221,COLUMN(tablo)+2,"")))</f>
        <v>D</v>
      </c>
    </row>
    <row r="222" spans="4:17" x14ac:dyDescent="0.3">
      <c r="D222" s="1"/>
      <c r="I222" s="1"/>
      <c r="N222" s="35">
        <f t="shared" si="5"/>
        <v>42520</v>
      </c>
      <c r="O222" s="35" t="str" cm="1">
        <f t="array" ref="O222">IF(INDEX(tablo,SMALL(IF(tablo=$N222,ROW(tablo),""),COUNTIF($N$2:$N222,$N222)),SMALL(IF(tablo=$N222,COLUMN(tablo),""),COUNTIF($N$2:$N222,$N222))-1)=0,"vide",INDEX(tablo,SMALL(IF(tablo=$N222,ROW(tablo),""),COUNTIF($N$2:$N222,$N222)),SMALL(IF(tablo=$N222,COLUMN(tablo),""),COUNTIF($N$2:$N222,$N222))-1))</f>
        <v>ST PIERRE DE BŒUF</v>
      </c>
      <c r="P222" s="35" t="str" cm="1">
        <f t="array" aca="1" ref="P222" ca="1">INDEX(villes,MATCH(0,COUNTIF(villes,"&lt;"&amp;villes)-SUM(COUNTIF(P$1:P221,villes)),0))</f>
        <v>ST FORGEUX LESPINASSE</v>
      </c>
      <c r="Q222" s="35" t="str" cm="1">
        <f t="array" aca="1" ref="Q222" ca="1">INDEX(tablo,MIN(IF(tablo=$P222,ROW(tablo),"")),MIN(IF(tablo=$P222,COLUMN(tablo)+2,"")))</f>
        <v>F</v>
      </c>
    </row>
    <row r="223" spans="4:17" x14ac:dyDescent="0.3">
      <c r="D223" s="1"/>
      <c r="I223" s="1"/>
      <c r="N223" s="35">
        <f t="shared" si="5"/>
        <v>42520</v>
      </c>
      <c r="O223" s="35" t="str" cm="1">
        <f t="array" ref="O223">IF(INDEX(tablo,SMALL(IF(tablo=$N223,ROW(tablo),""),COUNTIF($N$2:$N223,$N223)),SMALL(IF(tablo=$N223,COLUMN(tablo),""),COUNTIF($N$2:$N223,$N223))-1)=0,"vide",INDEX(tablo,SMALL(IF(tablo=$N223,ROW(tablo),""),COUNTIF($N$2:$N223,$N223)),SMALL(IF(tablo=$N223,COLUMN(tablo),""),COUNTIF($N$2:$N223,$N223))-1))</f>
        <v>VERANNE</v>
      </c>
      <c r="P223" s="35" t="str" cm="1">
        <f t="array" aca="1" ref="P223" ca="1">INDEX(villes,MATCH(0,COUNTIF(villes,"&lt;"&amp;villes)-SUM(COUNTIF(P$1:P222,villes)),0))</f>
        <v>ST GALMIER</v>
      </c>
      <c r="Q223" s="35" t="str" cm="1">
        <f t="array" aca="1" ref="Q223" ca="1">INDEX(tablo,MIN(IF(tablo=$P223,ROW(tablo),"")),MIN(IF(tablo=$P223,COLUMN(tablo)+2,"")))</f>
        <v>I</v>
      </c>
    </row>
    <row r="224" spans="4:17" x14ac:dyDescent="0.3">
      <c r="D224" s="1"/>
      <c r="I224" s="1"/>
      <c r="N224" s="35">
        <f t="shared" si="5"/>
        <v>42530</v>
      </c>
      <c r="O224" s="35" t="str" cm="1">
        <f t="array" ref="O224">IF(INDEX(tablo,SMALL(IF(tablo=$N224,ROW(tablo),""),COUNTIF($N$2:$N224,$N224)),SMALL(IF(tablo=$N224,COLUMN(tablo),""),COUNTIF($N$2:$N224,$N224))-1)=0,"vide",INDEX(tablo,SMALL(IF(tablo=$N224,ROW(tablo),""),COUNTIF($N$2:$N224,$N224)),SMALL(IF(tablo=$N224,COLUMN(tablo),""),COUNTIF($N$2:$N224,$N224))-1))</f>
        <v>SAINT GENEST LERPT</v>
      </c>
      <c r="P224" s="35" t="str" cm="1">
        <f t="array" aca="1" ref="P224" ca="1">INDEX(villes,MATCH(0,COUNTIF(villes,"&lt;"&amp;villes)-SUM(COUNTIF(P$1:P223,villes)),0))</f>
        <v>ST GENEST MALIFAUX</v>
      </c>
      <c r="Q224" s="35" t="str" cm="1">
        <f t="array" aca="1" ref="Q224" ca="1">INDEX(tablo,MIN(IF(tablo=$P224,ROW(tablo),"")),MIN(IF(tablo=$P224,COLUMN(tablo)+2,"")))</f>
        <v>A</v>
      </c>
    </row>
    <row r="225" spans="4:17" x14ac:dyDescent="0.3">
      <c r="D225" s="1"/>
      <c r="I225" s="1"/>
      <c r="N225" s="35">
        <f t="shared" si="5"/>
        <v>42540</v>
      </c>
      <c r="O225" s="35" t="str" cm="1">
        <f t="array" ref="O225">IF(INDEX(tablo,SMALL(IF(tablo=$N225,ROW(tablo),""),COUNTIF($N$2:$N225,$N225)),SMALL(IF(tablo=$N225,COLUMN(tablo),""),COUNTIF($N$2:$N225,$N225))-1)=0,"vide",INDEX(tablo,SMALL(IF(tablo=$N225,ROW(tablo),""),COUNTIF($N$2:$N225,$N225)),SMALL(IF(tablo=$N225,COLUMN(tablo),""),COUNTIF($N$2:$N225,$N225))-1))</f>
        <v>CROIZET SUR GAND</v>
      </c>
      <c r="P225" s="35" t="str" cm="1">
        <f t="array" aca="1" ref="P225" ca="1">INDEX(villes,MATCH(0,COUNTIF(villes,"&lt;"&amp;villes)-SUM(COUNTIF(P$1:P224,villes)),0))</f>
        <v>ST GEORGES DE BAROILLE</v>
      </c>
      <c r="Q225" s="35" t="str" cm="1">
        <f t="array" aca="1" ref="Q225" ca="1">INDEX(tablo,MIN(IF(tablo=$P225,ROW(tablo),"")),MIN(IF(tablo=$P225,COLUMN(tablo)+2,"")))</f>
        <v>E</v>
      </c>
    </row>
    <row r="226" spans="4:17" x14ac:dyDescent="0.3">
      <c r="D226" s="1"/>
      <c r="I226" s="1"/>
      <c r="N226" s="35">
        <f t="shared" si="5"/>
        <v>42540</v>
      </c>
      <c r="O226" s="35" t="str" cm="1">
        <f t="array" ref="O226">IF(INDEX(tablo,SMALL(IF(tablo=$N226,ROW(tablo),""),COUNTIF($N$2:$N226,$N226)),SMALL(IF(tablo=$N226,COLUMN(tablo),""),COUNTIF($N$2:$N226,$N226))-1)=0,"vide",INDEX(tablo,SMALL(IF(tablo=$N226,ROW(tablo),""),COUNTIF($N$2:$N226,$N226)),SMALL(IF(tablo=$N226,COLUMN(tablo),""),COUNTIF($N$2:$N226,$N226))-1))</f>
        <v>ST JUST LA PENDUE</v>
      </c>
      <c r="P226" s="35" t="str" cm="1">
        <f t="array" aca="1" ref="P226" ca="1">INDEX(villes,MATCH(0,COUNTIF(villes,"&lt;"&amp;villes)-SUM(COUNTIF(P$1:P225,villes)),0))</f>
        <v>ST GEORGES EN COUZAN</v>
      </c>
      <c r="Q226" s="35" t="str" cm="1">
        <f t="array" aca="1" ref="Q226" ca="1">INDEX(tablo,MIN(IF(tablo=$P226,ROW(tablo),"")),MIN(IF(tablo=$P226,COLUMN(tablo)+2,"")))</f>
        <v>D</v>
      </c>
    </row>
    <row r="227" spans="4:17" x14ac:dyDescent="0.3">
      <c r="D227" s="1"/>
      <c r="I227" s="1"/>
      <c r="N227" s="35">
        <f t="shared" si="5"/>
        <v>42540</v>
      </c>
      <c r="O227" s="35" t="str" cm="1">
        <f t="array" ref="O227">IF(INDEX(tablo,SMALL(IF(tablo=$N227,ROW(tablo),""),COUNTIF($N$2:$N227,$N227)),SMALL(IF(tablo=$N227,COLUMN(tablo),""),COUNTIF($N$2:$N227,$N227))-1)=0,"vide",INDEX(tablo,SMALL(IF(tablo=$N227,ROW(tablo),""),COUNTIF($N$2:$N227,$N227)),SMALL(IF(tablo=$N227,COLUMN(tablo),""),COUNTIF($N$2:$N227,$N227))-1))</f>
        <v>ST PRIEST LA ROCHE</v>
      </c>
      <c r="P227" s="35" t="str" cm="1">
        <f t="array" aca="1" ref="P227" ca="1">INDEX(villes,MATCH(0,COUNTIF(villes,"&lt;"&amp;villes)-SUM(COUNTIF(P$1:P226,villes)),0))</f>
        <v>ST GEORGES HAUTE VILLE</v>
      </c>
      <c r="Q227" s="35" t="str" cm="1">
        <f t="array" aca="1" ref="Q227" ca="1">INDEX(tablo,MIN(IF(tablo=$P227,ROW(tablo),"")),MIN(IF(tablo=$P227,COLUMN(tablo)+2,"")))</f>
        <v>C</v>
      </c>
    </row>
    <row r="228" spans="4:17" x14ac:dyDescent="0.3">
      <c r="D228" s="1"/>
      <c r="I228" s="1"/>
      <c r="N228" s="35">
        <f t="shared" si="5"/>
        <v>42540</v>
      </c>
      <c r="O228" s="35" t="str" cm="1">
        <f t="array" ref="O228">IF(INDEX(tablo,SMALL(IF(tablo=$N228,ROW(tablo),""),COUNTIF($N$2:$N228,$N228)),SMALL(IF(tablo=$N228,COLUMN(tablo),""),COUNTIF($N$2:$N228,$N228))-1)=0,"vide",INDEX(tablo,SMALL(IF(tablo=$N228,ROW(tablo),""),COUNTIF($N$2:$N228,$N228)),SMALL(IF(tablo=$N228,COLUMN(tablo),""),COUNTIF($N$2:$N228,$N228))-1))</f>
        <v>STE COLOMBE SUR GAND</v>
      </c>
      <c r="P228" s="35" t="str" cm="1">
        <f t="array" aca="1" ref="P228" ca="1">INDEX(villes,MATCH(0,COUNTIF(villes,"&lt;"&amp;villes)-SUM(COUNTIF(P$1:P227,villes)),0))</f>
        <v>ST GERMAIN LA MONTAGE</v>
      </c>
      <c r="Q228" s="35" t="str" cm="1">
        <f t="array" aca="1" ref="Q228" ca="1">INDEX(tablo,MIN(IF(tablo=$P228,ROW(tablo),"")),MIN(IF(tablo=$P228,COLUMN(tablo)+2,"")))</f>
        <v>G</v>
      </c>
    </row>
    <row r="229" spans="4:17" x14ac:dyDescent="0.3">
      <c r="D229" s="1"/>
      <c r="I229" s="1"/>
      <c r="N229" s="35">
        <f t="shared" si="5"/>
        <v>42550</v>
      </c>
      <c r="O229" s="35" t="str" cm="1">
        <f t="array" ref="O229">IF(INDEX(tablo,SMALL(IF(tablo=$N229,ROW(tablo),""),COUNTIF($N$2:$N229,$N229)),SMALL(IF(tablo=$N229,COLUMN(tablo),""),COUNTIF($N$2:$N229,$N229))-1)=0,"vide",INDEX(tablo,SMALL(IF(tablo=$N229,ROW(tablo),""),COUNTIF($N$2:$N229,$N229)),SMALL(IF(tablo=$N229,COLUMN(tablo),""),COUNTIF($N$2:$N229,$N229))-1))</f>
        <v>APINAC</v>
      </c>
      <c r="P229" s="35" t="str" cm="1">
        <f t="array" aca="1" ref="P229" ca="1">INDEX(villes,MATCH(0,COUNTIF(villes,"&lt;"&amp;villes)-SUM(COUNTIF(P$1:P228,villes)),0))</f>
        <v>ST GERMAIN LAVAL</v>
      </c>
      <c r="Q229" s="35" t="str" cm="1">
        <f t="array" aca="1" ref="Q229" ca="1">INDEX(tablo,MIN(IF(tablo=$P229,ROW(tablo),"")),MIN(IF(tablo=$P229,COLUMN(tablo)+2,"")))</f>
        <v>E</v>
      </c>
    </row>
    <row r="230" spans="4:17" x14ac:dyDescent="0.3">
      <c r="D230" s="1"/>
      <c r="I230" s="1"/>
      <c r="N230" s="35">
        <f t="shared" si="5"/>
        <v>42550</v>
      </c>
      <c r="O230" s="35" t="str" cm="1">
        <f t="array" ref="O230">IF(INDEX(tablo,SMALL(IF(tablo=$N230,ROW(tablo),""),COUNTIF($N$2:$N230,$N230)),SMALL(IF(tablo=$N230,COLUMN(tablo),""),COUNTIF($N$2:$N230,$N230))-1)=0,"vide",INDEX(tablo,SMALL(IF(tablo=$N230,ROW(tablo),""),COUNTIF($N$2:$N230,$N230)),SMALL(IF(tablo=$N230,COLUMN(tablo),""),COUNTIF($N$2:$N230,$N230))-1))</f>
        <v>USSON EN FOREZ</v>
      </c>
      <c r="P230" s="35" t="str" cm="1">
        <f t="array" aca="1" ref="P230" ca="1">INDEX(villes,MATCH(0,COUNTIF(villes,"&lt;"&amp;villes)-SUM(COUNTIF(P$1:P229,villes)),0))</f>
        <v>ST GERMAIN LESPINASSE</v>
      </c>
      <c r="Q230" s="35" t="str" cm="1">
        <f t="array" aca="1" ref="Q230" ca="1">INDEX(tablo,MIN(IF(tablo=$P230,ROW(tablo),"")),MIN(IF(tablo=$P230,COLUMN(tablo)+2,"")))</f>
        <v>F</v>
      </c>
    </row>
    <row r="231" spans="4:17" x14ac:dyDescent="0.3">
      <c r="D231" s="1"/>
      <c r="I231" s="1"/>
      <c r="N231" s="35">
        <f t="shared" si="5"/>
        <v>42560</v>
      </c>
      <c r="O231" s="35" t="str" cm="1">
        <f t="array" ref="O231">IF(INDEX(tablo,SMALL(IF(tablo=$N231,ROW(tablo),""),COUNTIF($N$2:$N231,$N231)),SMALL(IF(tablo=$N231,COLUMN(tablo),""),COUNTIF($N$2:$N231,$N231))-1)=0,"vide",INDEX(tablo,SMALL(IF(tablo=$N231,ROW(tablo),""),COUNTIF($N$2:$N231,$N231)),SMALL(IF(tablo=$N231,COLUMN(tablo),""),COUNTIF($N$2:$N231,$N231))-1))</f>
        <v>BOISSET ST PRIEST</v>
      </c>
      <c r="P231" s="35" t="str" cm="1">
        <f t="array" aca="1" ref="P231" ca="1">INDEX(villes,MATCH(0,COUNTIF(villes,"&lt;"&amp;villes)-SUM(COUNTIF(P$1:P230,villes)),0))</f>
        <v>ST HAON LE CHATEL</v>
      </c>
      <c r="Q231" s="35" t="str" cm="1">
        <f t="array" aca="1" ref="Q231" ca="1">INDEX(tablo,MIN(IF(tablo=$P231,ROW(tablo),"")),MIN(IF(tablo=$P231,COLUMN(tablo)+2,"")))</f>
        <v>F</v>
      </c>
    </row>
    <row r="232" spans="4:17" x14ac:dyDescent="0.3">
      <c r="D232" s="1"/>
      <c r="I232" s="1"/>
      <c r="N232" s="35">
        <f t="shared" si="5"/>
        <v>42560</v>
      </c>
      <c r="O232" s="35" t="str" cm="1">
        <f t="array" ref="O232">IF(INDEX(tablo,SMALL(IF(tablo=$N232,ROW(tablo),""),COUNTIF($N$2:$N232,$N232)),SMALL(IF(tablo=$N232,COLUMN(tablo),""),COUNTIF($N$2:$N232,$N232))-1)=0,"vide",INDEX(tablo,SMALL(IF(tablo=$N232,ROW(tablo),""),COUNTIF($N$2:$N232,$N232)),SMALL(IF(tablo=$N232,COLUMN(tablo),""),COUNTIF($N$2:$N232,$N232))-1))</f>
        <v>CHAZELLES SUR LAVIEU</v>
      </c>
      <c r="P232" s="35" t="str" cm="1">
        <f t="array" aca="1" ref="P232" ca="1">INDEX(villes,MATCH(0,COUNTIF(villes,"&lt;"&amp;villes)-SUM(COUNTIF(P$1:P231,villes)),0))</f>
        <v>ST HAON LE VIEUX</v>
      </c>
      <c r="Q232" s="35" t="str" cm="1">
        <f t="array" aca="1" ref="Q232" ca="1">INDEX(tablo,MIN(IF(tablo=$P232,ROW(tablo),"")),MIN(IF(tablo=$P232,COLUMN(tablo)+2,"")))</f>
        <v>F</v>
      </c>
    </row>
    <row r="233" spans="4:17" x14ac:dyDescent="0.3">
      <c r="D233" s="1"/>
      <c r="I233" s="1"/>
      <c r="N233" s="35">
        <f t="shared" si="5"/>
        <v>42560</v>
      </c>
      <c r="O233" s="35" t="str" cm="1">
        <f t="array" ref="O233">IF(INDEX(tablo,SMALL(IF(tablo=$N233,ROW(tablo),""),COUNTIF($N$2:$N233,$N233)),SMALL(IF(tablo=$N233,COLUMN(tablo),""),COUNTIF($N$2:$N233,$N233))-1)=0,"vide",INDEX(tablo,SMALL(IF(tablo=$N233,ROW(tablo),""),COUNTIF($N$2:$N233,$N233)),SMALL(IF(tablo=$N233,COLUMN(tablo),""),COUNTIF($N$2:$N233,$N233))-1))</f>
        <v>CHENEREILLES</v>
      </c>
      <c r="P233" s="35" t="str" cm="1">
        <f t="array" aca="1" ref="P233" ca="1">INDEX(villes,MATCH(0,COUNTIF(villes,"&lt;"&amp;villes)-SUM(COUNTIF(P$1:P232,villes)),0))</f>
        <v>ST HILAIRE SOUS CHARLIEU</v>
      </c>
      <c r="Q233" s="35" t="str" cm="1">
        <f t="array" aca="1" ref="Q233" ca="1">INDEX(tablo,MIN(IF(tablo=$P233,ROW(tablo),"")),MIN(IF(tablo=$P233,COLUMN(tablo)+2,"")))</f>
        <v>G</v>
      </c>
    </row>
    <row r="234" spans="4:17" x14ac:dyDescent="0.3">
      <c r="D234" s="1"/>
      <c r="I234" s="1"/>
      <c r="N234" s="35">
        <f t="shared" si="5"/>
        <v>42560</v>
      </c>
      <c r="O234" s="35" t="str" cm="1">
        <f t="array" ref="O234">IF(INDEX(tablo,SMALL(IF(tablo=$N234,ROW(tablo),""),COUNTIF($N$2:$N234,$N234)),SMALL(IF(tablo=$N234,COLUMN(tablo),""),COUNTIF($N$2:$N234,$N234))-1)=0,"vide",INDEX(tablo,SMALL(IF(tablo=$N234,ROW(tablo),""),COUNTIF($N$2:$N234,$N234)),SMALL(IF(tablo=$N234,COLUMN(tablo),""),COUNTIF($N$2:$N234,$N234))-1))</f>
        <v>GUMIERES</v>
      </c>
      <c r="P234" s="35" t="str" cm="1">
        <f t="array" aca="1" ref="P234" ca="1">INDEX(villes,MATCH(0,COUNTIF(villes,"&lt;"&amp;villes)-SUM(COUNTIF(P$1:P233,villes)),0))</f>
        <v>ST JEAN LA VETRE</v>
      </c>
      <c r="Q234" s="35" t="str" cm="1">
        <f t="array" aca="1" ref="Q234" ca="1">INDEX(tablo,MIN(IF(tablo=$P234,ROW(tablo),"")),MIN(IF(tablo=$P234,COLUMN(tablo)+2,"")))</f>
        <v>E</v>
      </c>
    </row>
    <row r="235" spans="4:17" x14ac:dyDescent="0.3">
      <c r="D235" s="1"/>
      <c r="I235" s="1"/>
      <c r="N235" s="35">
        <f t="shared" si="5"/>
        <v>42560</v>
      </c>
      <c r="O235" s="35" t="str" cm="1">
        <f t="array" ref="O235">IF(INDEX(tablo,SMALL(IF(tablo=$N235,ROW(tablo),""),COUNTIF($N$2:$N235,$N235)),SMALL(IF(tablo=$N235,COLUMN(tablo),""),COUNTIF($N$2:$N235,$N235))-1)=0,"vide",INDEX(tablo,SMALL(IF(tablo=$N235,ROW(tablo),""),COUNTIF($N$2:$N235,$N235)),SMALL(IF(tablo=$N235,COLUMN(tablo),""),COUNTIF($N$2:$N235,$N235))-1))</f>
        <v>LAVIEU</v>
      </c>
      <c r="P235" s="35" t="str" cm="1">
        <f t="array" aca="1" ref="P235" ca="1">INDEX(villes,MATCH(0,COUNTIF(villes,"&lt;"&amp;villes)-SUM(COUNTIF(P$1:P234,villes)),0))</f>
        <v>ST JEAN SOLEYMIEUX</v>
      </c>
      <c r="Q235" s="35" t="str" cm="1">
        <f t="array" aca="1" ref="Q235" ca="1">INDEX(tablo,MIN(IF(tablo=$P235,ROW(tablo),"")),MIN(IF(tablo=$P235,COLUMN(tablo)+2,"")))</f>
        <v>C</v>
      </c>
    </row>
    <row r="236" spans="4:17" x14ac:dyDescent="0.3">
      <c r="D236" s="1"/>
      <c r="I236" s="1"/>
      <c r="N236" s="35">
        <f t="shared" si="5"/>
        <v>42560</v>
      </c>
      <c r="O236" s="35" t="str" cm="1">
        <f t="array" ref="O236">IF(INDEX(tablo,SMALL(IF(tablo=$N236,ROW(tablo),""),COUNTIF($N$2:$N236,$N236)),SMALL(IF(tablo=$N236,COLUMN(tablo),""),COUNTIF($N$2:$N236,$N236))-1)=0,"vide",INDEX(tablo,SMALL(IF(tablo=$N236,ROW(tablo),""),COUNTIF($N$2:$N236,$N236)),SMALL(IF(tablo=$N236,COLUMN(tablo),""),COUNTIF($N$2:$N236,$N236))-1))</f>
        <v>MARGERIE CHANTAGRET</v>
      </c>
      <c r="P236" s="35" t="str" cm="1">
        <f t="array" aca="1" ref="P236" ca="1">INDEX(villes,MATCH(0,COUNTIF(villes,"&lt;"&amp;villes)-SUM(COUNTIF(P$1:P235,villes)),0))</f>
        <v>ST JEAN ST MAURICE SUR LOIRE</v>
      </c>
      <c r="Q236" s="35" t="str" cm="1">
        <f t="array" aca="1" ref="Q236" ca="1">INDEX(tablo,MIN(IF(tablo=$P236,ROW(tablo),"")),MIN(IF(tablo=$P236,COLUMN(tablo)+2,"")))</f>
        <v>F</v>
      </c>
    </row>
    <row r="237" spans="4:17" x14ac:dyDescent="0.3">
      <c r="D237" s="1"/>
      <c r="I237" s="1"/>
      <c r="N237" s="35">
        <f t="shared" si="5"/>
        <v>42560</v>
      </c>
      <c r="O237" s="35" t="str" cm="1">
        <f t="array" ref="O237">IF(INDEX(tablo,SMALL(IF(tablo=$N237,ROW(tablo),""),COUNTIF($N$2:$N237,$N237)),SMALL(IF(tablo=$N237,COLUMN(tablo),""),COUNTIF($N$2:$N237,$N237))-1)=0,"vide",INDEX(tablo,SMALL(IF(tablo=$N237,ROW(tablo),""),COUNTIF($N$2:$N237,$N237)),SMALL(IF(tablo=$N237,COLUMN(tablo),""),COUNTIF($N$2:$N237,$N237))-1))</f>
        <v>MAROLS</v>
      </c>
      <c r="P237" s="35" t="str" cm="1">
        <f t="array" aca="1" ref="P237" ca="1">INDEX(villes,MATCH(0,COUNTIF(villes,"&lt;"&amp;villes)-SUM(COUNTIF(P$1:P236,villes)),0))</f>
        <v>ST JODARD</v>
      </c>
      <c r="Q237" s="35" t="str" cm="1">
        <f t="array" aca="1" ref="Q237" ca="1">INDEX(tablo,MIN(IF(tablo=$P237,ROW(tablo),"")),MIN(IF(tablo=$P237,COLUMN(tablo)+2,"")))</f>
        <v>H</v>
      </c>
    </row>
    <row r="238" spans="4:17" x14ac:dyDescent="0.3">
      <c r="D238" s="1"/>
      <c r="I238" s="1"/>
      <c r="N238" s="35">
        <f t="shared" si="5"/>
        <v>42560</v>
      </c>
      <c r="O238" s="35" t="str" cm="1">
        <f t="array" ref="O238">IF(INDEX(tablo,SMALL(IF(tablo=$N238,ROW(tablo),""),COUNTIF($N$2:$N238,$N238)),SMALL(IF(tablo=$N238,COLUMN(tablo),""),COUNTIF($N$2:$N238,$N238))-1)=0,"vide",INDEX(tablo,SMALL(IF(tablo=$N238,ROW(tablo),""),COUNTIF($N$2:$N238,$N238)),SMALL(IF(tablo=$N238,COLUMN(tablo),""),COUNTIF($N$2:$N238,$N238))-1))</f>
        <v>SOLEYMIEUX</v>
      </c>
      <c r="P238" s="35" t="str" cm="1">
        <f t="array" aca="1" ref="P238" ca="1">INDEX(villes,MATCH(0,COUNTIF(villes,"&lt;"&amp;villes)-SUM(COUNTIF(P$1:P237,villes)),0))</f>
        <v>ST JULIEN D'ODDES</v>
      </c>
      <c r="Q238" s="35" t="str" cm="1">
        <f t="array" aca="1" ref="Q238" ca="1">INDEX(tablo,MIN(IF(tablo=$P238,ROW(tablo),"")),MIN(IF(tablo=$P238,COLUMN(tablo)+2,"")))</f>
        <v>E</v>
      </c>
    </row>
    <row r="239" spans="4:17" x14ac:dyDescent="0.3">
      <c r="D239" s="1"/>
      <c r="I239" s="1"/>
      <c r="N239" s="35">
        <f t="shared" si="5"/>
        <v>42560</v>
      </c>
      <c r="O239" s="35" t="str" cm="1">
        <f t="array" ref="O239">IF(INDEX(tablo,SMALL(IF(tablo=$N239,ROW(tablo),""),COUNTIF($N$2:$N239,$N239)),SMALL(IF(tablo=$N239,COLUMN(tablo),""),COUNTIF($N$2:$N239,$N239))-1)=0,"vide",INDEX(tablo,SMALL(IF(tablo=$N239,ROW(tablo),""),COUNTIF($N$2:$N239,$N239)),SMALL(IF(tablo=$N239,COLUMN(tablo),""),COUNTIF($N$2:$N239,$N239))-1))</f>
        <v>ST JEAN SOLEYMIEUX</v>
      </c>
      <c r="P239" s="35" t="str" cm="1">
        <f t="array" aca="1" ref="P239" ca="1">INDEX(villes,MATCH(0,COUNTIF(villes,"&lt;"&amp;villes)-SUM(COUNTIF(P$1:P238,villes)),0))</f>
        <v>ST JULIEN MOLIN MOLETTE</v>
      </c>
      <c r="Q239" s="35" t="str" cm="1">
        <f t="array" aca="1" ref="Q239" ca="1">INDEX(tablo,MIN(IF(tablo=$P239,ROW(tablo),"")),MIN(IF(tablo=$P239,COLUMN(tablo)+2,"")))</f>
        <v>A</v>
      </c>
    </row>
    <row r="240" spans="4:17" x14ac:dyDescent="0.3">
      <c r="D240" s="1"/>
      <c r="I240" s="1"/>
      <c r="N240" s="35">
        <f t="shared" si="5"/>
        <v>42570</v>
      </c>
      <c r="O240" s="35" t="str" cm="1">
        <f t="array" ref="O240">IF(INDEX(tablo,SMALL(IF(tablo=$N240,ROW(tablo),""),COUNTIF($N$2:$N240,$N240)),SMALL(IF(tablo=$N240,COLUMN(tablo),""),COUNTIF($N$2:$N240,$N240))-1)=0,"vide",INDEX(tablo,SMALL(IF(tablo=$N240,ROW(tablo),""),COUNTIF($N$2:$N240,$N240)),SMALL(IF(tablo=$N240,COLUMN(tablo),""),COUNTIF($N$2:$N240,$N240))-1))</f>
        <v>SAINT HEAND</v>
      </c>
      <c r="P240" s="35" t="str" cm="1">
        <f t="array" aca="1" ref="P240" ca="1">INDEX(villes,MATCH(0,COUNTIF(villes,"&lt;"&amp;villes)-SUM(COUNTIF(P$1:P239,villes)),0))</f>
        <v>ST JUST EN CHEVALET</v>
      </c>
      <c r="Q240" s="35" t="str" cm="1">
        <f t="array" aca="1" ref="Q240" ca="1">INDEX(tablo,MIN(IF(tablo=$P240,ROW(tablo),"")),MIN(IF(tablo=$P240,COLUMN(tablo)+2,"")))</f>
        <v>E</v>
      </c>
    </row>
    <row r="241" spans="4:17" x14ac:dyDescent="0.3">
      <c r="D241" s="1"/>
      <c r="I241" s="1"/>
      <c r="N241" s="35">
        <f t="shared" si="5"/>
        <v>42580</v>
      </c>
      <c r="O241" s="35" t="str" cm="1">
        <f t="array" ref="O241">IF(INDEX(tablo,SMALL(IF(tablo=$N241,ROW(tablo),""),COUNTIF($N$2:$N241,$N241)),SMALL(IF(tablo=$N241,COLUMN(tablo),""),COUNTIF($N$2:$N241,$N241))-1)=0,"vide",INDEX(tablo,SMALL(IF(tablo=$N241,ROW(tablo),""),COUNTIF($N$2:$N241,$N241)),SMALL(IF(tablo=$N241,COLUMN(tablo),""),COUNTIF($N$2:$N241,$N241))-1))</f>
        <v>LA TOUR EN JAREZ</v>
      </c>
      <c r="P241" s="35" t="str" cm="1">
        <f t="array" aca="1" ref="P241" ca="1">INDEX(villes,MATCH(0,COUNTIF(villes,"&lt;"&amp;villes)-SUM(COUNTIF(P$1:P240,villes)),0))</f>
        <v>ST JUST LA PENDUE</v>
      </c>
      <c r="Q241" s="35" t="str" cm="1">
        <f t="array" aca="1" ref="Q241" ca="1">INDEX(tablo,MIN(IF(tablo=$P241,ROW(tablo),"")),MIN(IF(tablo=$P241,COLUMN(tablo)+2,"")))</f>
        <v>H</v>
      </c>
    </row>
    <row r="242" spans="4:17" x14ac:dyDescent="0.3">
      <c r="D242" s="1"/>
      <c r="I242" s="1"/>
      <c r="N242" s="35">
        <f t="shared" si="5"/>
        <v>42580</v>
      </c>
      <c r="O242" s="35" t="str" cm="1">
        <f t="array" ref="O242">IF(INDEX(tablo,SMALL(IF(tablo=$N242,ROW(tablo),""),COUNTIF($N$2:$N242,$N242)),SMALL(IF(tablo=$N242,COLUMN(tablo),""),COUNTIF($N$2:$N242,$N242))-1)=0,"vide",INDEX(tablo,SMALL(IF(tablo=$N242,ROW(tablo),""),COUNTIF($N$2:$N242,$N242)),SMALL(IF(tablo=$N242,COLUMN(tablo),""),COUNTIF($N$2:$N242,$N242))-1))</f>
        <v>L'ETRAT</v>
      </c>
      <c r="P242" s="35" t="str" cm="1">
        <f t="array" aca="1" ref="P242" ca="1">INDEX(villes,MATCH(0,COUNTIF(villes,"&lt;"&amp;villes)-SUM(COUNTIF(P$1:P241,villes)),0))</f>
        <v>ST JUST ST RAMBERT</v>
      </c>
      <c r="Q242" s="35" t="str" cm="1">
        <f t="array" aca="1" ref="Q242" ca="1">INDEX(tablo,MIN(IF(tablo=$P242,ROW(tablo),"")),MIN(IF(tablo=$P242,COLUMN(tablo)+2,"")))</f>
        <v>C</v>
      </c>
    </row>
    <row r="243" spans="4:17" x14ac:dyDescent="0.3">
      <c r="D243" s="1"/>
      <c r="I243" s="1"/>
      <c r="N243" s="35">
        <f t="shared" si="5"/>
        <v>42590</v>
      </c>
      <c r="O243" s="35" t="str" cm="1">
        <f t="array" ref="O243">IF(INDEX(tablo,SMALL(IF(tablo=$N243,ROW(tablo),""),COUNTIF($N$2:$N243,$N243)),SMALL(IF(tablo=$N243,COLUMN(tablo),""),COUNTIF($N$2:$N243,$N243))-1)=0,"vide",INDEX(tablo,SMALL(IF(tablo=$N243,ROW(tablo),""),COUNTIF($N$2:$N243,$N243)),SMALL(IF(tablo=$N243,COLUMN(tablo),""),COUNTIF($N$2:$N243,$N243))-1))</f>
        <v>ST PAUL DE VEZELIN</v>
      </c>
      <c r="P243" s="35" t="str" cm="1">
        <f t="array" aca="1" ref="P243" ca="1">INDEX(villes,MATCH(0,COUNTIF(villes,"&lt;"&amp;villes)-SUM(COUNTIF(P$1:P242,villes)),0))</f>
        <v>ST LAURENT LA CONCHE</v>
      </c>
      <c r="Q243" s="35" t="str" cm="1">
        <f t="array" aca="1" ref="Q243" ca="1">INDEX(tablo,MIN(IF(tablo=$P243,ROW(tablo),"")),MIN(IF(tablo=$P243,COLUMN(tablo)+2,"")))</f>
        <v>I</v>
      </c>
    </row>
    <row r="244" spans="4:17" x14ac:dyDescent="0.3">
      <c r="D244" s="1"/>
      <c r="I244" s="1"/>
      <c r="N244" s="35">
        <f t="shared" si="5"/>
        <v>42590</v>
      </c>
      <c r="O244" s="35" t="str" cm="1">
        <f t="array" ref="O244">IF(INDEX(tablo,SMALL(IF(tablo=$N244,ROW(tablo),""),COUNTIF($N$2:$N244,$N244)),SMALL(IF(tablo=$N244,COLUMN(tablo),""),COUNTIF($N$2:$N244,$N244))-1)=0,"vide",INDEX(tablo,SMALL(IF(tablo=$N244,ROW(tablo),""),COUNTIF($N$2:$N244,$N244)),SMALL(IF(tablo=$N244,COLUMN(tablo),""),COUNTIF($N$2:$N244,$N244))-1))</f>
        <v>NEULISE</v>
      </c>
      <c r="P244" s="35" t="str" cm="1">
        <f t="array" aca="1" ref="P244" ca="1">INDEX(villes,MATCH(0,COUNTIF(villes,"&lt;"&amp;villes)-SUM(COUNTIF(P$1:P243,villes)),0))</f>
        <v>ST LAURENT ROCHEFORT</v>
      </c>
      <c r="Q244" s="35" t="str" cm="1">
        <f t="array" aca="1" ref="Q244" ca="1">INDEX(tablo,MIN(IF(tablo=$P244,ROW(tablo),"")),MIN(IF(tablo=$P244,COLUMN(tablo)+2,"")))</f>
        <v>D</v>
      </c>
    </row>
    <row r="245" spans="4:17" x14ac:dyDescent="0.3">
      <c r="D245" s="1"/>
      <c r="I245" s="1"/>
      <c r="N245" s="35">
        <f t="shared" si="5"/>
        <v>42590</v>
      </c>
      <c r="O245" s="35" t="str" cm="1">
        <f t="array" ref="O245">IF(INDEX(tablo,SMALL(IF(tablo=$N245,ROW(tablo),""),COUNTIF($N$2:$N245,$N245)),SMALL(IF(tablo=$N245,COLUMN(tablo),""),COUNTIF($N$2:$N245,$N245))-1)=0,"vide",INDEX(tablo,SMALL(IF(tablo=$N245,ROW(tablo),""),COUNTIF($N$2:$N245,$N245)),SMALL(IF(tablo=$N245,COLUMN(tablo),""),COUNTIF($N$2:$N245,$N245))-1))</f>
        <v>VENDRANGES</v>
      </c>
      <c r="P245" s="35" t="str" cm="1">
        <f t="array" aca="1" ref="P245" ca="1">INDEX(villes,MATCH(0,COUNTIF(villes,"&lt;"&amp;villes)-SUM(COUNTIF(P$1:P244,villes)),0))</f>
        <v>ST MARCEL DE FELINES</v>
      </c>
      <c r="Q245" s="35" t="str" cm="1">
        <f t="array" aca="1" ref="Q245" ca="1">INDEX(tablo,MIN(IF(tablo=$P245,ROW(tablo),"")),MIN(IF(tablo=$P245,COLUMN(tablo)+2,"")))</f>
        <v>H</v>
      </c>
    </row>
    <row r="246" spans="4:17" x14ac:dyDescent="0.3">
      <c r="D246" s="1"/>
      <c r="I246" s="1"/>
      <c r="N246" s="35">
        <f t="shared" si="5"/>
        <v>42590</v>
      </c>
      <c r="O246" s="35" t="str" cm="1">
        <f t="array" ref="O246">IF(INDEX(tablo,SMALL(IF(tablo=$N246,ROW(tablo),""),COUNTIF($N$2:$N246,$N246)),SMALL(IF(tablo=$N246,COLUMN(tablo),""),COUNTIF($N$2:$N246,$N246))-1)=0,"vide",INDEX(tablo,SMALL(IF(tablo=$N246,ROW(tablo),""),COUNTIF($N$2:$N246,$N246)),SMALL(IF(tablo=$N246,COLUMN(tablo),""),COUNTIF($N$2:$N246,$N246))-1))</f>
        <v>ST JODARD</v>
      </c>
      <c r="P246" s="35" t="str" cm="1">
        <f t="array" aca="1" ref="P246" ca="1">INDEX(villes,MATCH(0,COUNTIF(villes,"&lt;"&amp;villes)-SUM(COUNTIF(P$1:P245,villes)),0))</f>
        <v>ST MARCEL D'URFE</v>
      </c>
      <c r="Q246" s="35" t="str" cm="1">
        <f t="array" aca="1" ref="Q246" ca="1">INDEX(tablo,MIN(IF(tablo=$P246,ROW(tablo),"")),MIN(IF(tablo=$P246,COLUMN(tablo)+2,"")))</f>
        <v>E</v>
      </c>
    </row>
    <row r="247" spans="4:17" x14ac:dyDescent="0.3">
      <c r="D247" s="1"/>
      <c r="I247" s="1"/>
      <c r="N247" s="35">
        <f t="shared" si="5"/>
        <v>42600</v>
      </c>
      <c r="O247" s="35" t="str" cm="1">
        <f t="array" ref="O247">IF(INDEX(tablo,SMALL(IF(tablo=$N247,ROW(tablo),""),COUNTIF($N$2:$N247,$N247)),SMALL(IF(tablo=$N247,COLUMN(tablo),""),COUNTIF($N$2:$N247,$N247))-1)=0,"vide",INDEX(tablo,SMALL(IF(tablo=$N247,ROW(tablo),""),COUNTIF($N$2:$N247,$N247)),SMALL(IF(tablo=$N247,COLUMN(tablo),""),COUNTIF($N$2:$N247,$N247))-1))</f>
        <v>BOISSET ST PRIEST</v>
      </c>
      <c r="P247" s="35" t="str" cm="1">
        <f t="array" aca="1" ref="P247" ca="1">INDEX(villes,MATCH(0,COUNTIF(villes,"&lt;"&amp;villes)-SUM(COUNTIF(P$1:P246,villes)),0))</f>
        <v>ST MARTIN D'ESTREAUX</v>
      </c>
      <c r="Q247" s="35" t="str" cm="1">
        <f t="array" aca="1" ref="Q247" ca="1">INDEX(tablo,MIN(IF(tablo=$P247,ROW(tablo),"")),MIN(IF(tablo=$P247,COLUMN(tablo)+2,"")))</f>
        <v>F</v>
      </c>
    </row>
    <row r="248" spans="4:17" x14ac:dyDescent="0.3">
      <c r="D248" s="1"/>
      <c r="I248" s="1"/>
      <c r="N248" s="35">
        <f t="shared" si="5"/>
        <v>42600</v>
      </c>
      <c r="O248" s="35" t="str" cm="1">
        <f t="array" ref="O248">IF(INDEX(tablo,SMALL(IF(tablo=$N248,ROW(tablo),""),COUNTIF($N$2:$N248,$N248)),SMALL(IF(tablo=$N248,COLUMN(tablo),""),COUNTIF($N$2:$N248,$N248))-1)=0,"vide",INDEX(tablo,SMALL(IF(tablo=$N248,ROW(tablo),""),COUNTIF($N$2:$N248,$N248)),SMALL(IF(tablo=$N248,COLUMN(tablo),""),COUNTIF($N$2:$N248,$N248))-1))</f>
        <v>CHAZELLES SUR LAVIEU</v>
      </c>
      <c r="P248" s="35" t="str" cm="1">
        <f t="array" aca="1" ref="P248" ca="1">INDEX(villes,MATCH(0,COUNTIF(villes,"&lt;"&amp;villes)-SUM(COUNTIF(P$1:P247,villes)),0))</f>
        <v>ST MARTIN LA PLAINE</v>
      </c>
      <c r="Q248" s="35" t="str" cm="1">
        <f t="array" aca="1" ref="Q248" ca="1">INDEX(tablo,MIN(IF(tablo=$P248,ROW(tablo),"")),MIN(IF(tablo=$P248,COLUMN(tablo)+2,"")))</f>
        <v>B</v>
      </c>
    </row>
    <row r="249" spans="4:17" x14ac:dyDescent="0.3">
      <c r="D249" s="1"/>
      <c r="I249" s="1"/>
      <c r="N249" s="35">
        <f t="shared" si="5"/>
        <v>42600</v>
      </c>
      <c r="O249" s="35" t="str" cm="1">
        <f t="array" ref="O249">IF(INDEX(tablo,SMALL(IF(tablo=$N249,ROW(tablo),""),COUNTIF($N$2:$N249,$N249)),SMALL(IF(tablo=$N249,COLUMN(tablo),""),COUNTIF($N$2:$N249,$N249))-1)=0,"vide",INDEX(tablo,SMALL(IF(tablo=$N249,ROW(tablo),""),COUNTIF($N$2:$N249,$N249)),SMALL(IF(tablo=$N249,COLUMN(tablo),""),COUNTIF($N$2:$N249,$N249))-1))</f>
        <v>CHENEREILLES</v>
      </c>
      <c r="P249" s="35" t="str" cm="1">
        <f t="array" aca="1" ref="P249" ca="1">INDEX(villes,MATCH(0,COUNTIF(villes,"&lt;"&amp;villes)-SUM(COUNTIF(P$1:P248,villes)),0))</f>
        <v>ST MARTIN LA SAUVETE</v>
      </c>
      <c r="Q249" s="35" t="str" cm="1">
        <f t="array" aca="1" ref="Q249" ca="1">INDEX(tablo,MIN(IF(tablo=$P249,ROW(tablo),"")),MIN(IF(tablo=$P249,COLUMN(tablo)+2,"")))</f>
        <v>E</v>
      </c>
    </row>
    <row r="250" spans="4:17" x14ac:dyDescent="0.3">
      <c r="D250" s="1"/>
      <c r="I250" s="1"/>
      <c r="N250" s="35">
        <f t="shared" si="5"/>
        <v>42600</v>
      </c>
      <c r="O250" s="35" t="str" cm="1">
        <f t="array" ref="O250">IF(INDEX(tablo,SMALL(IF(tablo=$N250,ROW(tablo),""),COUNTIF($N$2:$N250,$N250)),SMALL(IF(tablo=$N250,COLUMN(tablo),""),COUNTIF($N$2:$N250,$N250))-1)=0,"vide",INDEX(tablo,SMALL(IF(tablo=$N250,ROW(tablo),""),COUNTIF($N$2:$N250,$N250)),SMALL(IF(tablo=$N250,COLUMN(tablo),""),COUNTIF($N$2:$N250,$N250))-1))</f>
        <v>PRALONG</v>
      </c>
      <c r="P250" s="35" t="str" cm="1">
        <f t="array" aca="1" ref="P250" ca="1">INDEX(villes,MATCH(0,COUNTIF(villes,"&lt;"&amp;villes)-SUM(COUNTIF(P$1:P249,villes)),0))</f>
        <v>ST MARTIN LESTRA</v>
      </c>
      <c r="Q250" s="35" t="str" cm="1">
        <f t="array" aca="1" ref="Q250" ca="1">INDEX(tablo,MIN(IF(tablo=$P250,ROW(tablo),"")),MIN(IF(tablo=$P250,COLUMN(tablo)+2,"")))</f>
        <v>I</v>
      </c>
    </row>
    <row r="251" spans="4:17" x14ac:dyDescent="0.3">
      <c r="D251" s="1"/>
      <c r="I251" s="1"/>
      <c r="N251" s="35">
        <f t="shared" si="5"/>
        <v>42600</v>
      </c>
      <c r="O251" s="35" t="str" cm="1">
        <f t="array" ref="O251">IF(INDEX(tablo,SMALL(IF(tablo=$N251,ROW(tablo),""),COUNTIF($N$2:$N251,$N251)),SMALL(IF(tablo=$N251,COLUMN(tablo),""),COUNTIF($N$2:$N251,$N251))-1)=0,"vide",INDEX(tablo,SMALL(IF(tablo=$N251,ROW(tablo),""),COUNTIF($N$2:$N251,$N251)),SMALL(IF(tablo=$N251,COLUMN(tablo),""),COUNTIF($N$2:$N251,$N251))-1))</f>
        <v>BARD</v>
      </c>
      <c r="P251" s="35" t="str" cm="1">
        <f t="array" aca="1" ref="P251" ca="1">INDEX(villes,MATCH(0,COUNTIF(villes,"&lt;"&amp;villes)-SUM(COUNTIF(P$1:P250,villes)),0))</f>
        <v>ST MAURICE EN GOURGOIS</v>
      </c>
      <c r="Q251" s="35" t="str" cm="1">
        <f t="array" aca="1" ref="Q251" ca="1">INDEX(tablo,MIN(IF(tablo=$P251,ROW(tablo),"")),MIN(IF(tablo=$P251,COLUMN(tablo)+2,"")))</f>
        <v>C</v>
      </c>
    </row>
    <row r="252" spans="4:17" x14ac:dyDescent="0.3">
      <c r="D252" s="1"/>
      <c r="I252" s="1"/>
      <c r="N252" s="35">
        <f t="shared" si="5"/>
        <v>42600</v>
      </c>
      <c r="O252" s="35" t="str" cm="1">
        <f t="array" ref="O252">IF(INDEX(tablo,SMALL(IF(tablo=$N252,ROW(tablo),""),COUNTIF($N$2:$N252,$N252)),SMALL(IF(tablo=$N252,COLUMN(tablo),""),COUNTIF($N$2:$N252,$N252))-1)=0,"vide",INDEX(tablo,SMALL(IF(tablo=$N252,ROW(tablo),""),COUNTIF($N$2:$N252,$N252)),SMALL(IF(tablo=$N252,COLUMN(tablo),""),COUNTIF($N$2:$N252,$N252))-1))</f>
        <v>CHALAIN D'UZORE</v>
      </c>
      <c r="P252" s="35" t="str" cm="1">
        <f t="array" aca="1" ref="P252" ca="1">INDEX(villes,MATCH(0,COUNTIF(villes,"&lt;"&amp;villes)-SUM(COUNTIF(P$1:P251,villes)),0))</f>
        <v>ST MEDARD EN FOREZ</v>
      </c>
      <c r="Q252" s="35" t="str" cm="1">
        <f t="array" aca="1" ref="Q252" ca="1">INDEX(tablo,MIN(IF(tablo=$P252,ROW(tablo),"")),MIN(IF(tablo=$P252,COLUMN(tablo)+2,"")))</f>
        <v>I</v>
      </c>
    </row>
    <row r="253" spans="4:17" x14ac:dyDescent="0.3">
      <c r="D253" s="1"/>
      <c r="I253" s="1"/>
      <c r="N253" s="35">
        <f t="shared" si="5"/>
        <v>42600</v>
      </c>
      <c r="O253" s="35" t="str" cm="1">
        <f t="array" ref="O253">IF(INDEX(tablo,SMALL(IF(tablo=$N253,ROW(tablo),""),COUNTIF($N$2:$N253,$N253)),SMALL(IF(tablo=$N253,COLUMN(tablo),""),COUNTIF($N$2:$N253,$N253))-1)=0,"vide",INDEX(tablo,SMALL(IF(tablo=$N253,ROW(tablo),""),COUNTIF($N$2:$N253,$N253)),SMALL(IF(tablo=$N253,COLUMN(tablo),""),COUNTIF($N$2:$N253,$N253))-1))</f>
        <v>CHALAIN LE COMTAL</v>
      </c>
      <c r="P253" s="35" t="str" cm="1">
        <f t="array" aca="1" ref="P253" ca="1">INDEX(villes,MATCH(0,COUNTIF(villes,"&lt;"&amp;villes)-SUM(COUNTIF(P$1:P252,villes)),0))</f>
        <v>ST MICHEL SUR RHONE</v>
      </c>
      <c r="Q253" s="35" t="str" cm="1">
        <f t="array" aca="1" ref="Q253" ca="1">INDEX(tablo,MIN(IF(tablo=$P253,ROW(tablo),"")),MIN(IF(tablo=$P253,COLUMN(tablo)+2,"")))</f>
        <v>A</v>
      </c>
    </row>
    <row r="254" spans="4:17" x14ac:dyDescent="0.3">
      <c r="D254" s="1"/>
      <c r="I254" s="1"/>
      <c r="N254" s="35">
        <f t="shared" si="5"/>
        <v>42600</v>
      </c>
      <c r="O254" s="35" t="str" cm="1">
        <f t="array" ref="O254">IF(INDEX(tablo,SMALL(IF(tablo=$N254,ROW(tablo),""),COUNTIF($N$2:$N254,$N254)),SMALL(IF(tablo=$N254,COLUMN(tablo),""),COUNTIF($N$2:$N254,$N254))-1)=0,"vide",INDEX(tablo,SMALL(IF(tablo=$N254,ROW(tablo),""),COUNTIF($N$2:$N254,$N254)),SMALL(IF(tablo=$N254,COLUMN(tablo),""),COUNTIF($N$2:$N254,$N254))-1))</f>
        <v>CHAMPDIEU</v>
      </c>
      <c r="P254" s="35" t="str" cm="1">
        <f t="array" aca="1" ref="P254" ca="1">INDEX(villes,MATCH(0,COUNTIF(villes,"&lt;"&amp;villes)-SUM(COUNTIF(P$1:P253,villes)),0))</f>
        <v>ST NIZIER SOUS CHARLIEU</v>
      </c>
      <c r="Q254" s="35" t="str" cm="1">
        <f t="array" aca="1" ref="Q254" ca="1">INDEX(tablo,MIN(IF(tablo=$P254,ROW(tablo),"")),MIN(IF(tablo=$P254,COLUMN(tablo)+2,"")))</f>
        <v>G</v>
      </c>
    </row>
    <row r="255" spans="4:17" x14ac:dyDescent="0.3">
      <c r="D255" s="1"/>
      <c r="I255" s="1"/>
      <c r="N255" s="35">
        <f t="shared" si="5"/>
        <v>42600</v>
      </c>
      <c r="O255" s="35" t="str" cm="1">
        <f t="array" ref="O255">IF(INDEX(tablo,SMALL(IF(tablo=$N255,ROW(tablo),""),COUNTIF($N$2:$N255,$N255)),SMALL(IF(tablo=$N255,COLUMN(tablo),""),COUNTIF($N$2:$N255,$N255))-1)=0,"vide",INDEX(tablo,SMALL(IF(tablo=$N255,ROW(tablo),""),COUNTIF($N$2:$N255,$N255)),SMALL(IF(tablo=$N255,COLUMN(tablo),""),COUNTIF($N$2:$N255,$N255))-1))</f>
        <v>ECOTAY L'OLME</v>
      </c>
      <c r="P255" s="35" t="str" cm="1">
        <f t="array" aca="1" ref="P255" ca="1">INDEX(villes,MATCH(0,COUNTIF(villes,"&lt;"&amp;villes)-SUM(COUNTIF(P$1:P254,villes)),0))</f>
        <v>ST PAUL DE VEZELIN</v>
      </c>
      <c r="Q255" s="35" t="str" cm="1">
        <f t="array" aca="1" ref="Q255" ca="1">INDEX(tablo,MIN(IF(tablo=$P255,ROW(tablo),"")),MIN(IF(tablo=$P255,COLUMN(tablo)+2,"")))</f>
        <v>E</v>
      </c>
    </row>
    <row r="256" spans="4:17" x14ac:dyDescent="0.3">
      <c r="D256" s="1"/>
      <c r="I256" s="1"/>
      <c r="N256" s="35">
        <f t="shared" ref="N256:N262" si="6">SMALL(B$2:H$132,ROW(A255))</f>
        <v>42600</v>
      </c>
      <c r="O256" s="35" t="str" cm="1">
        <f t="array" ref="O256">IF(INDEX(tablo,SMALL(IF(tablo=$N256,ROW(tablo),""),COUNTIF($N$2:$N256,$N256)),SMALL(IF(tablo=$N256,COLUMN(tablo),""),COUNTIF($N$2:$N256,$N256))-1)=0,"vide",INDEX(tablo,SMALL(IF(tablo=$N256,ROW(tablo),""),COUNTIF($N$2:$N256,$N256)),SMALL(IF(tablo=$N256,COLUMN(tablo),""),COUNTIF($N$2:$N256,$N256))-1))</f>
        <v>ESSERTINES EN CHATELNEUF</v>
      </c>
      <c r="P256" s="35" t="str" cm="1">
        <f t="array" aca="1" ref="P256" ca="1">INDEX(villes,MATCH(0,COUNTIF(villes,"&lt;"&amp;villes)-SUM(COUNTIF(P$1:P255,villes)),0))</f>
        <v>ST PAUL D'UZORE</v>
      </c>
      <c r="Q256" s="35" t="str" cm="1">
        <f t="array" aca="1" ref="Q256" ca="1">INDEX(tablo,MIN(IF(tablo=$P256,ROW(tablo),"")),MIN(IF(tablo=$P256,COLUMN(tablo)+2,"")))</f>
        <v>D</v>
      </c>
    </row>
    <row r="257" spans="4:17" x14ac:dyDescent="0.3">
      <c r="D257" s="1"/>
      <c r="I257" s="1"/>
      <c r="N257" s="35">
        <f t="shared" si="6"/>
        <v>42600</v>
      </c>
      <c r="O257" s="35" t="str" cm="1">
        <f t="array" ref="O257">IF(INDEX(tablo,SMALL(IF(tablo=$N257,ROW(tablo),""),COUNTIF($N$2:$N257,$N257)),SMALL(IF(tablo=$N257,COLUMN(tablo),""),COUNTIF($N$2:$N257,$N257))-1)=0,"vide",INDEX(tablo,SMALL(IF(tablo=$N257,ROW(tablo),""),COUNTIF($N$2:$N257,$N257)),SMALL(IF(tablo=$N257,COLUMN(tablo),""),COUNTIF($N$2:$N257,$N257))-1))</f>
        <v>GREZIEUX LE FROMENTAL</v>
      </c>
      <c r="P257" s="35" t="str" cm="1">
        <f t="array" aca="1" ref="P257" ca="1">INDEX(villes,MATCH(0,COUNTIF(villes,"&lt;"&amp;villes)-SUM(COUNTIF(P$1:P256,villes)),0))</f>
        <v>ST PAUL EN CORNILLON</v>
      </c>
      <c r="Q257" s="35" t="str" cm="1">
        <f t="array" aca="1" ref="Q257" ca="1">INDEX(tablo,MIN(IF(tablo=$P257,ROW(tablo),"")),MIN(IF(tablo=$P257,COLUMN(tablo)+2,"")))</f>
        <v>C</v>
      </c>
    </row>
    <row r="258" spans="4:17" x14ac:dyDescent="0.3">
      <c r="D258" s="1"/>
      <c r="I258" s="1"/>
      <c r="N258" s="35">
        <f t="shared" si="6"/>
        <v>42600</v>
      </c>
      <c r="O258" s="35" t="str" cm="1">
        <f t="array" ref="O258">IF(INDEX(tablo,SMALL(IF(tablo=$N258,ROW(tablo),""),COUNTIF($N$2:$N258,$N258)),SMALL(IF(tablo=$N258,COLUMN(tablo),""),COUNTIF($N$2:$N258,$N258))-1)=0,"vide",INDEX(tablo,SMALL(IF(tablo=$N258,ROW(tablo),""),COUNTIF($N$2:$N258,$N258)),SMALL(IF(tablo=$N258,COLUMN(tablo),""),COUNTIF($N$2:$N258,$N258))-1))</f>
        <v>LERIGNEUX</v>
      </c>
      <c r="P258" s="35" t="str" cm="1">
        <f t="array" aca="1" ref="P258" ca="1">INDEX(villes,MATCH(0,COUNTIF(villes,"&lt;"&amp;villes)-SUM(COUNTIF(P$1:P257,villes)),0))</f>
        <v>ST PIERRE DE BŒUF</v>
      </c>
      <c r="Q258" s="35" t="str" cm="1">
        <f t="array" aca="1" ref="Q258" ca="1">INDEX(tablo,MIN(IF(tablo=$P258,ROW(tablo),"")),MIN(IF(tablo=$P258,COLUMN(tablo)+2,"")))</f>
        <v>A</v>
      </c>
    </row>
    <row r="259" spans="4:17" x14ac:dyDescent="0.3">
      <c r="D259" s="1"/>
      <c r="I259" s="1"/>
      <c r="N259" s="35">
        <f t="shared" si="6"/>
        <v>42600</v>
      </c>
      <c r="O259" s="35" t="str" cm="1">
        <f t="array" ref="O259">IF(INDEX(tablo,SMALL(IF(tablo=$N259,ROW(tablo),""),COUNTIF($N$2:$N259,$N259)),SMALL(IF(tablo=$N259,COLUMN(tablo),""),COUNTIF($N$2:$N259,$N259))-1)=0,"vide",INDEX(tablo,SMALL(IF(tablo=$N259,ROW(tablo),""),COUNTIF($N$2:$N259,$N259)),SMALL(IF(tablo=$N259,COLUMN(tablo),""),COUNTIF($N$2:$N259,$N259))-1))</f>
        <v>LEZIGNEUX</v>
      </c>
      <c r="P259" s="35" t="str" cm="1">
        <f t="array" aca="1" ref="P259" ca="1">INDEX(villes,MATCH(0,COUNTIF(villes,"&lt;"&amp;villes)-SUM(COUNTIF(P$1:P258,villes)),0))</f>
        <v>ST PIERRE LA NOAILLE</v>
      </c>
      <c r="Q259" s="35" t="str" cm="1">
        <f t="array" aca="1" ref="Q259" ca="1">INDEX(tablo,MIN(IF(tablo=$P259,ROW(tablo),"")),MIN(IF(tablo=$P259,COLUMN(tablo)+2,"")))</f>
        <v>G</v>
      </c>
    </row>
    <row r="260" spans="4:17" x14ac:dyDescent="0.3">
      <c r="D260" s="1"/>
      <c r="I260" s="1"/>
      <c r="N260" s="35">
        <f t="shared" si="6"/>
        <v>42600</v>
      </c>
      <c r="O260" s="35" t="str" cm="1">
        <f t="array" ref="O260">IF(INDEX(tablo,SMALL(IF(tablo=$N260,ROW(tablo),""),COUNTIF($N$2:$N260,$N260)),SMALL(IF(tablo=$N260,COLUMN(tablo),""),COUNTIF($N$2:$N260,$N260))-1)=0,"vide",INDEX(tablo,SMALL(IF(tablo=$N260,ROW(tablo),""),COUNTIF($N$2:$N260,$N260)),SMALL(IF(tablo=$N260,COLUMN(tablo),""),COUNTIF($N$2:$N260,$N260))-1))</f>
        <v>MAGNEUX HAUTE RIVE</v>
      </c>
      <c r="P260" s="35" t="str" cm="1">
        <f t="array" aca="1" ref="P260" ca="1">INDEX(villes,MATCH(0,COUNTIF(villes,"&lt;"&amp;villes)-SUM(COUNTIF(P$1:P259,villes)),0))</f>
        <v>ST POLGUES</v>
      </c>
      <c r="Q260" s="35" t="str" cm="1">
        <f t="array" aca="1" ref="Q260" ca="1">INDEX(tablo,MIN(IF(tablo=$P260,ROW(tablo),"")),MIN(IF(tablo=$P260,COLUMN(tablo)+2,"")))</f>
        <v>E</v>
      </c>
    </row>
    <row r="261" spans="4:17" x14ac:dyDescent="0.3">
      <c r="D261" s="1"/>
      <c r="I261" s="1"/>
      <c r="N261" s="35">
        <f t="shared" si="6"/>
        <v>42600</v>
      </c>
      <c r="O261" s="35" t="str" cm="1">
        <f t="array" ref="O261">IF(INDEX(tablo,SMALL(IF(tablo=$N261,ROW(tablo),""),COUNTIF($N$2:$N261,$N261)),SMALL(IF(tablo=$N261,COLUMN(tablo),""),COUNTIF($N$2:$N261,$N261))-1)=0,"vide",INDEX(tablo,SMALL(IF(tablo=$N261,ROW(tablo),""),COUNTIF($N$2:$N261,$N261)),SMALL(IF(tablo=$N261,COLUMN(tablo),""),COUNTIF($N$2:$N261,$N261))-1))</f>
        <v>MONTBRISON</v>
      </c>
      <c r="P261" s="35" t="str" cm="1">
        <f t="array" aca="1" ref="P261" ca="1">INDEX(villes,MATCH(0,COUNTIF(villes,"&lt;"&amp;villes)-SUM(COUNTIF(P$1:P260,villes)),0))</f>
        <v>ST PRIEST LA PRUGNE</v>
      </c>
      <c r="Q261" s="35" t="str" cm="1">
        <f t="array" aca="1" ref="Q261" ca="1">INDEX(tablo,MIN(IF(tablo=$P261,ROW(tablo),"")),MIN(IF(tablo=$P261,COLUMN(tablo)+2,"")))</f>
        <v>E</v>
      </c>
    </row>
    <row r="262" spans="4:17" x14ac:dyDescent="0.3">
      <c r="D262" s="1"/>
      <c r="I262" s="1"/>
      <c r="N262" s="35">
        <f t="shared" si="6"/>
        <v>42600</v>
      </c>
      <c r="O262" s="35" t="str" cm="1">
        <f t="array" ref="O262">IF(INDEX(tablo,SMALL(IF(tablo=$N262,ROW(tablo),""),COUNTIF($N$2:$N262,$N262)),SMALL(IF(tablo=$N262,COLUMN(tablo),""),COUNTIF($N$2:$N262,$N262))-1)=0,"vide",INDEX(tablo,SMALL(IF(tablo=$N262,ROW(tablo),""),COUNTIF($N$2:$N262,$N262)),SMALL(IF(tablo=$N262,COLUMN(tablo),""),COUNTIF($N$2:$N262,$N262))-1))</f>
        <v>MORNAND EN FOREZ</v>
      </c>
      <c r="P262" s="35" t="str" cm="1">
        <f t="array" aca="1" ref="P262" ca="1">INDEX(villes,MATCH(0,COUNTIF(villes,"&lt;"&amp;villes)-SUM(COUNTIF(P$1:P261,villes)),0))</f>
        <v>ST PRIEST LA ROCHE</v>
      </c>
      <c r="Q262" s="35" t="str" cm="1">
        <f t="array" aca="1" ref="Q262" ca="1">INDEX(tablo,MIN(IF(tablo=$P262,ROW(tablo),"")),MIN(IF(tablo=$P262,COLUMN(tablo)+2,"")))</f>
        <v>H</v>
      </c>
    </row>
    <row r="263" spans="4:17" x14ac:dyDescent="0.3">
      <c r="D263" s="1"/>
      <c r="I263" s="1"/>
      <c r="N263" s="35">
        <f>SMALL(B$2:H$132,ROW(A262))</f>
        <v>42600</v>
      </c>
      <c r="O263" s="35" t="str" cm="1">
        <f t="array" ref="O263">IF(INDEX(tablo,SMALL(IF(tablo=$N263,ROW(tablo),""),COUNTIF($N$2:$N263,$N263)),SMALL(IF(tablo=$N263,COLUMN(tablo),""),COUNTIF($N$2:$N263,$N263))-1)=0,"vide",INDEX(tablo,SMALL(IF(tablo=$N263,ROW(tablo),""),COUNTIF($N$2:$N263,$N263)),SMALL(IF(tablo=$N263,COLUMN(tablo),""),COUNTIF($N$2:$N263,$N263))-1))</f>
        <v>VOUGY</v>
      </c>
      <c r="P263" s="35" t="str" cm="1">
        <f t="array" aca="1" ref="P263" ca="1">INDEX(villes,MATCH(0,COUNTIF(villes,"&lt;"&amp;villes)-SUM(COUNTIF(P$1:P262,villes)),0))</f>
        <v>ST PRIEST LA VETRE</v>
      </c>
      <c r="Q263" s="35" t="str" cm="1">
        <f t="array" aca="1" ref="Q263" ca="1">INDEX(tablo,MIN(IF(tablo=$P263,ROW(tablo),"")),MIN(IF(tablo=$P263,COLUMN(tablo)+2,"")))</f>
        <v>E</v>
      </c>
    </row>
    <row r="264" spans="4:17" x14ac:dyDescent="0.3">
      <c r="D264" s="1"/>
      <c r="I264" s="1"/>
      <c r="N264" s="35">
        <f t="shared" ref="N264:N326" si="7">SMALL(B$2:H$132,ROW(A263))</f>
        <v>42600</v>
      </c>
      <c r="O264" s="35" t="str" cm="1">
        <f t="array" ref="O264">IF(INDEX(tablo,SMALL(IF(tablo=$N264,ROW(tablo),""),COUNTIF($N$2:$N264,$N264)),SMALL(IF(tablo=$N264,COLUMN(tablo),""),COUNTIF($N$2:$N264,$N264))-1)=0,"vide",INDEX(tablo,SMALL(IF(tablo=$N264,ROW(tablo),""),COUNTIF($N$2:$N264,$N264)),SMALL(IF(tablo=$N264,COLUMN(tablo),""),COUNTIF($N$2:$N264,$N264))-1))</f>
        <v>POUILLY SOUS CHARLIEU</v>
      </c>
      <c r="P264" s="35" t="str" cm="1">
        <f t="array" aca="1" ref="P264" ca="1">INDEX(villes,MATCH(0,COUNTIF(villes,"&lt;"&amp;villes)-SUM(COUNTIF(P$1:P263,villes)),0))</f>
        <v>ST REGIS DU COIN</v>
      </c>
      <c r="Q264" s="35" t="str" cm="1">
        <f t="array" aca="1" ref="Q264" ca="1">INDEX(tablo,MIN(IF(tablo=$P264,ROW(tablo),"")),MIN(IF(tablo=$P264,COLUMN(tablo)+2,"")))</f>
        <v>A</v>
      </c>
    </row>
    <row r="265" spans="4:17" x14ac:dyDescent="0.3">
      <c r="D265" s="1"/>
      <c r="I265" s="1"/>
      <c r="N265" s="35">
        <f t="shared" si="7"/>
        <v>42600</v>
      </c>
      <c r="O265" s="35" t="str" cm="1">
        <f t="array" ref="O265">IF(INDEX(tablo,SMALL(IF(tablo=$N265,ROW(tablo),""),COUNTIF($N$2:$N265,$N265)),SMALL(IF(tablo=$N265,COLUMN(tablo),""),COUNTIF($N$2:$N265,$N265))-1)=0,"vide",INDEX(tablo,SMALL(IF(tablo=$N265,ROW(tablo),""),COUNTIF($N$2:$N265,$N265)),SMALL(IF(tablo=$N265,COLUMN(tablo),""),COUNTIF($N$2:$N265,$N265))-1))</f>
        <v>NANDAX</v>
      </c>
      <c r="P265" s="35" t="str" cm="1">
        <f t="array" aca="1" ref="P265" ca="1">INDEX(villes,MATCH(0,COUNTIF(villes,"&lt;"&amp;villes)-SUM(COUNTIF(P$1:P264,villes)),0))</f>
        <v>ST RIRAND</v>
      </c>
      <c r="Q265" s="35" t="str" cm="1">
        <f t="array" aca="1" ref="Q265" ca="1">INDEX(tablo,MIN(IF(tablo=$P265,ROW(tablo),"")),MIN(IF(tablo=$P265,COLUMN(tablo)+2,"")))</f>
        <v>F</v>
      </c>
    </row>
    <row r="266" spans="4:17" x14ac:dyDescent="0.3">
      <c r="D266" s="1"/>
      <c r="I266" s="1"/>
      <c r="N266" s="35">
        <f t="shared" si="7"/>
        <v>42610</v>
      </c>
      <c r="O266" s="35" t="str" cm="1">
        <f t="array" ref="O266">IF(INDEX(tablo,SMALL(IF(tablo=$N266,ROW(tablo),""),COUNTIF($N$2:$N266,$N266)),SMALL(IF(tablo=$N266,COLUMN(tablo),""),COUNTIF($N$2:$N266,$N266))-1)=0,"vide",INDEX(tablo,SMALL(IF(tablo=$N266,ROW(tablo),""),COUNTIF($N$2:$N266,$N266)),SMALL(IF(tablo=$N266,COLUMN(tablo),""),COUNTIF($N$2:$N266,$N266))-1))</f>
        <v>SAINT ROMAIN LE PUY</v>
      </c>
      <c r="P266" s="35" t="str" cm="1">
        <f t="array" aca="1" ref="P266" ca="1">INDEX(villes,MATCH(0,COUNTIF(villes,"&lt;"&amp;villes)-SUM(COUNTIF(P$1:P265,villes)),0))</f>
        <v>ST ROMAIN D'URFE</v>
      </c>
      <c r="Q266" s="35" t="str" cm="1">
        <f t="array" aca="1" ref="Q266" ca="1">INDEX(tablo,MIN(IF(tablo=$P266,ROW(tablo),"")),MIN(IF(tablo=$P266,COLUMN(tablo)+2,"")))</f>
        <v>E</v>
      </c>
    </row>
    <row r="267" spans="4:17" x14ac:dyDescent="0.3">
      <c r="D267" s="1"/>
      <c r="I267" s="1"/>
      <c r="N267" s="35">
        <f t="shared" si="7"/>
        <v>42610</v>
      </c>
      <c r="O267" s="35" t="str" cm="1">
        <f t="array" ref="O267">IF(INDEX(tablo,SMALL(IF(tablo=$N267,ROW(tablo),""),COUNTIF($N$2:$N267,$N267)),SMALL(IF(tablo=$N267,COLUMN(tablo),""),COUNTIF($N$2:$N267,$N267))-1)=0,"vide",INDEX(tablo,SMALL(IF(tablo=$N267,ROW(tablo),""),COUNTIF($N$2:$N267,$N267)),SMALL(IF(tablo=$N267,COLUMN(tablo),""),COUNTIF($N$2:$N267,$N267))-1))</f>
        <v>ST GEORGES HAUTE VILLE</v>
      </c>
      <c r="P267" s="35" t="str" cm="1">
        <f t="array" aca="1" ref="P267" ca="1">INDEX(villes,MATCH(0,COUNTIF(villes,"&lt;"&amp;villes)-SUM(COUNTIF(P$1:P266,villes)),0))</f>
        <v>ST ROMAIN EN JAREZ</v>
      </c>
      <c r="Q267" s="35" t="str" cm="1">
        <f t="array" aca="1" ref="Q267" ca="1">INDEX(tablo,MIN(IF(tablo=$P267,ROW(tablo),"")),MIN(IF(tablo=$P267,COLUMN(tablo)+2,"")))</f>
        <v>B</v>
      </c>
    </row>
    <row r="268" spans="4:17" x14ac:dyDescent="0.3">
      <c r="D268" s="1"/>
      <c r="I268" s="1"/>
      <c r="N268" s="35">
        <f t="shared" si="7"/>
        <v>42620</v>
      </c>
      <c r="O268" s="35" t="str" cm="1">
        <f t="array" ref="O268">IF(INDEX(tablo,SMALL(IF(tablo=$N268,ROW(tablo),""),COUNTIF($N$2:$N268,$N268)),SMALL(IF(tablo=$N268,COLUMN(tablo),""),COUNTIF($N$2:$N268,$N268))-1)=0,"vide",INDEX(tablo,SMALL(IF(tablo=$N268,ROW(tablo),""),COUNTIF($N$2:$N268,$N268)),SMALL(IF(tablo=$N268,COLUMN(tablo),""),COUNTIF($N$2:$N268,$N268))-1))</f>
        <v>ST MARTIN D'ESTREAUX</v>
      </c>
      <c r="P268" s="35" t="str" cm="1">
        <f t="array" aca="1" ref="P268" ca="1">INDEX(villes,MATCH(0,COUNTIF(villes,"&lt;"&amp;villes)-SUM(COUNTIF(P$1:P267,villes)),0))</f>
        <v>ST ROMAIN LA MOTTE</v>
      </c>
      <c r="Q268" s="35" t="str" cm="1">
        <f t="array" aca="1" ref="Q268" ca="1">INDEX(tablo,MIN(IF(tablo=$P268,ROW(tablo),"")),MIN(IF(tablo=$P268,COLUMN(tablo)+2,"")))</f>
        <v>F</v>
      </c>
    </row>
    <row r="269" spans="4:17" x14ac:dyDescent="0.3">
      <c r="D269" s="1"/>
      <c r="I269" s="1"/>
      <c r="N269" s="35">
        <f t="shared" si="7"/>
        <v>42630</v>
      </c>
      <c r="O269" s="35" t="str" cm="1">
        <f t="array" ref="O269">IF(INDEX(tablo,SMALL(IF(tablo=$N269,ROW(tablo),""),COUNTIF($N$2:$N269,$N269)),SMALL(IF(tablo=$N269,COLUMN(tablo),""),COUNTIF($N$2:$N269,$N269))-1)=0,"vide",INDEX(tablo,SMALL(IF(tablo=$N269,ROW(tablo),""),COUNTIF($N$2:$N269,$N269)),SMALL(IF(tablo=$N269,COLUMN(tablo),""),COUNTIF($N$2:$N269,$N269))-1))</f>
        <v>PRADINES</v>
      </c>
      <c r="P269" s="35" t="str" cm="1">
        <f t="array" aca="1" ref="P269" ca="1">INDEX(villes,MATCH(0,COUNTIF(villes,"&lt;"&amp;villes)-SUM(COUNTIF(P$1:P268,villes)),0))</f>
        <v>ST ROMAIN LES ATHEUX</v>
      </c>
      <c r="Q269" s="35" t="str" cm="1">
        <f t="array" aca="1" ref="Q269" ca="1">INDEX(tablo,MIN(IF(tablo=$P269,ROW(tablo),"")),MIN(IF(tablo=$P269,COLUMN(tablo)+2,"")))</f>
        <v>A</v>
      </c>
    </row>
    <row r="270" spans="4:17" x14ac:dyDescent="0.3">
      <c r="D270" s="1"/>
      <c r="I270" s="1"/>
      <c r="N270" s="35">
        <f t="shared" si="7"/>
        <v>42630</v>
      </c>
      <c r="O270" s="35" t="str" cm="1">
        <f t="array" ref="O270">IF(INDEX(tablo,SMALL(IF(tablo=$N270,ROW(tablo),""),COUNTIF($N$2:$N270,$N270)),SMALL(IF(tablo=$N270,COLUMN(tablo),""),COUNTIF($N$2:$N270,$N270))-1)=0,"vide",INDEX(tablo,SMALL(IF(tablo=$N270,ROW(tablo),""),COUNTIF($N$2:$N270,$N270)),SMALL(IF(tablo=$N270,COLUMN(tablo),""),COUNTIF($N$2:$N270,$N270))-1))</f>
        <v>REGNY</v>
      </c>
      <c r="P270" s="35" t="str" cm="1">
        <f t="array" aca="1" ref="P270" ca="1">INDEX(villes,MATCH(0,COUNTIF(villes,"&lt;"&amp;villes)-SUM(COUNTIF(P$1:P269,villes)),0))</f>
        <v>ST SAUVEUR EN RUE</v>
      </c>
      <c r="Q270" s="35" t="str" cm="1">
        <f t="array" aca="1" ref="Q270" ca="1">INDEX(tablo,MIN(IF(tablo=$P270,ROW(tablo),"")),MIN(IF(tablo=$P270,COLUMN(tablo)+2,"")))</f>
        <v>A</v>
      </c>
    </row>
    <row r="271" spans="4:17" x14ac:dyDescent="0.3">
      <c r="D271" s="1"/>
      <c r="I271" s="1"/>
      <c r="N271" s="35">
        <f t="shared" si="7"/>
        <v>42630</v>
      </c>
      <c r="O271" s="35" t="str" cm="1">
        <f t="array" ref="O271">IF(INDEX(tablo,SMALL(IF(tablo=$N271,ROW(tablo),""),COUNTIF($N$2:$N271,$N271)),SMALL(IF(tablo=$N271,COLUMN(tablo),""),COUNTIF($N$2:$N271,$N271))-1)=0,"vide",INDEX(tablo,SMALL(IF(tablo=$N271,ROW(tablo),""),COUNTIF($N$2:$N271,$N271)),SMALL(IF(tablo=$N271,COLUMN(tablo),""),COUNTIF($N$2:$N271,$N271))-1))</f>
        <v>ST VICTOR SUR RHINS</v>
      </c>
      <c r="P271" s="35" t="str" cm="1">
        <f t="array" aca="1" ref="P271" ca="1">INDEX(villes,MATCH(0,COUNTIF(villes,"&lt;"&amp;villes)-SUM(COUNTIF(P$1:P270,villes)),0))</f>
        <v>ST SYMPHORIEN DE LAY</v>
      </c>
      <c r="Q271" s="35" t="str" cm="1">
        <f t="array" aca="1" ref="Q271" ca="1">INDEX(tablo,MIN(IF(tablo=$P271,ROW(tablo),"")),MIN(IF(tablo=$P271,COLUMN(tablo)+2,"")))</f>
        <v>H</v>
      </c>
    </row>
    <row r="272" spans="4:17" x14ac:dyDescent="0.3">
      <c r="D272" s="1"/>
      <c r="I272" s="1"/>
      <c r="N272" s="35">
        <f t="shared" si="7"/>
        <v>42640</v>
      </c>
      <c r="O272" s="35" t="str" cm="1">
        <f t="array" ref="O272">IF(INDEX(tablo,SMALL(IF(tablo=$N272,ROW(tablo),""),COUNTIF($N$2:$N272,$N272)),SMALL(IF(tablo=$N272,COLUMN(tablo),""),COUNTIF($N$2:$N272,$N272))-1)=0,"vide",INDEX(tablo,SMALL(IF(tablo=$N272,ROW(tablo),""),COUNTIF($N$2:$N272,$N272)),SMALL(IF(tablo=$N272,COLUMN(tablo),""),COUNTIF($N$2:$N272,$N272))-1))</f>
        <v>ST FORGEUX LESPINASSE</v>
      </c>
      <c r="P272" s="35" t="str" cm="1">
        <f t="array" aca="1" ref="P272" ca="1">INDEX(villes,MATCH(0,COUNTIF(villes,"&lt;"&amp;villes)-SUM(COUNTIF(P$1:P271,villes)),0))</f>
        <v>ST THOMAS LA GARDE</v>
      </c>
      <c r="Q272" s="35" t="str" cm="1">
        <f t="array" aca="1" ref="Q272" ca="1">INDEX(tablo,MIN(IF(tablo=$P272,ROW(tablo),"")),MIN(IF(tablo=$P272,COLUMN(tablo)+2,"")))</f>
        <v>D</v>
      </c>
    </row>
    <row r="273" spans="4:17" x14ac:dyDescent="0.3">
      <c r="D273" s="1"/>
      <c r="I273" s="1"/>
      <c r="N273" s="35">
        <f t="shared" si="7"/>
        <v>42640</v>
      </c>
      <c r="O273" s="35" t="str" cm="1">
        <f t="array" ref="O273">IF(INDEX(tablo,SMALL(IF(tablo=$N273,ROW(tablo),""),COUNTIF($N$2:$N273,$N273)),SMALL(IF(tablo=$N273,COLUMN(tablo),""),COUNTIF($N$2:$N273,$N273))-1)=0,"vide",INDEX(tablo,SMALL(IF(tablo=$N273,ROW(tablo),""),COUNTIF($N$2:$N273,$N273)),SMALL(IF(tablo=$N273,COLUMN(tablo),""),COUNTIF($N$2:$N273,$N273))-1))</f>
        <v>NOAILLY</v>
      </c>
      <c r="P273" s="35" t="str" cm="1">
        <f t="array" aca="1" ref="P273" ca="1">INDEX(villes,MATCH(0,COUNTIF(villes,"&lt;"&amp;villes)-SUM(COUNTIF(P$1:P272,villes)),0))</f>
        <v>ST THURIN</v>
      </c>
      <c r="Q273" s="35" t="str" cm="1">
        <f t="array" aca="1" ref="Q273" ca="1">INDEX(tablo,MIN(IF(tablo=$P273,ROW(tablo),"")),MIN(IF(tablo=$P273,COLUMN(tablo)+2,"")))</f>
        <v>E</v>
      </c>
    </row>
    <row r="274" spans="4:17" x14ac:dyDescent="0.3">
      <c r="D274" s="1"/>
      <c r="I274" s="1"/>
      <c r="N274" s="35">
        <f t="shared" si="7"/>
        <v>42640</v>
      </c>
      <c r="O274" s="35" t="str" cm="1">
        <f t="array" ref="O274">IF(INDEX(tablo,SMALL(IF(tablo=$N274,ROW(tablo),""),COUNTIF($N$2:$N274,$N274)),SMALL(IF(tablo=$N274,COLUMN(tablo),""),COUNTIF($N$2:$N274,$N274))-1)=0,"vide",INDEX(tablo,SMALL(IF(tablo=$N274,ROW(tablo),""),COUNTIF($N$2:$N274,$N274)),SMALL(IF(tablo=$N274,COLUMN(tablo),""),COUNTIF($N$2:$N274,$N274))-1))</f>
        <v>ST GERMAIN LESPINASSE</v>
      </c>
      <c r="P274" s="35" t="str" cm="1">
        <f t="array" aca="1" ref="P274" ca="1">INDEX(villes,MATCH(0,COUNTIF(villes,"&lt;"&amp;villes)-SUM(COUNTIF(P$1:P273,villes)),0))</f>
        <v>ST VICENT DE BOISSET</v>
      </c>
      <c r="Q274" s="35" t="str" cm="1">
        <f t="array" aca="1" ref="Q274" ca="1">INDEX(tablo,MIN(IF(tablo=$P274,ROW(tablo),"")),MIN(IF(tablo=$P274,COLUMN(tablo)+2,"")))</f>
        <v>G</v>
      </c>
    </row>
    <row r="275" spans="4:17" x14ac:dyDescent="0.3">
      <c r="D275" s="1"/>
      <c r="I275" s="1"/>
      <c r="N275" s="35">
        <f t="shared" si="7"/>
        <v>42640</v>
      </c>
      <c r="O275" s="35" t="str" cm="1">
        <f t="array" ref="O275">IF(INDEX(tablo,SMALL(IF(tablo=$N275,ROW(tablo),""),COUNTIF($N$2:$N275,$N275)),SMALL(IF(tablo=$N275,COLUMN(tablo),""),COUNTIF($N$2:$N275,$N275))-1)=0,"vide",INDEX(tablo,SMALL(IF(tablo=$N275,ROW(tablo),""),COUNTIF($N$2:$N275,$N275)),SMALL(IF(tablo=$N275,COLUMN(tablo),""),COUNTIF($N$2:$N275,$N275))-1))</f>
        <v>ST ROMAIN LA MOTTE</v>
      </c>
      <c r="P275" s="35" t="str" cm="1">
        <f t="array" aca="1" ref="P275" ca="1">INDEX(villes,MATCH(0,COUNTIF(villes,"&lt;"&amp;villes)-SUM(COUNTIF(P$1:P274,villes)),0))</f>
        <v>ST VICTOR SUR RHINS</v>
      </c>
      <c r="Q275" s="35" t="str" cm="1">
        <f t="array" aca="1" ref="Q275" ca="1">INDEX(tablo,MIN(IF(tablo=$P275,ROW(tablo),"")),MIN(IF(tablo=$P275,COLUMN(tablo)+2,"")))</f>
        <v>H</v>
      </c>
    </row>
    <row r="276" spans="4:17" x14ac:dyDescent="0.3">
      <c r="D276" s="1"/>
      <c r="I276" s="1"/>
      <c r="N276" s="35">
        <f t="shared" si="7"/>
        <v>42660</v>
      </c>
      <c r="O276" s="35" t="str" cm="1">
        <f t="array" ref="O276">IF(INDEX(tablo,SMALL(IF(tablo=$N276,ROW(tablo),""),COUNTIF($N$2:$N276,$N276)),SMALL(IF(tablo=$N276,COLUMN(tablo),""),COUNTIF($N$2:$N276,$N276))-1)=0,"vide",INDEX(tablo,SMALL(IF(tablo=$N276,ROW(tablo),""),COUNTIF($N$2:$N276,$N276)),SMALL(IF(tablo=$N276,COLUMN(tablo),""),COUNTIF($N$2:$N276,$N276))-1))</f>
        <v>JONZIEUX</v>
      </c>
      <c r="P276" s="35" t="str" cm="1">
        <f t="array" aca="1" ref="P276" ca="1">INDEX(villes,MATCH(0,COUNTIF(villes,"&lt;"&amp;villes)-SUM(COUNTIF(P$1:P275,villes)),0))</f>
        <v>STE AGATHE EN DONZY</v>
      </c>
      <c r="Q276" s="35" t="str" cm="1">
        <f t="array" aca="1" ref="Q276" ca="1">INDEX(tablo,MIN(IF(tablo=$P276,ROW(tablo),"")),MIN(IF(tablo=$P276,COLUMN(tablo)+2,"")))</f>
        <v>H</v>
      </c>
    </row>
    <row r="277" spans="4:17" x14ac:dyDescent="0.3">
      <c r="D277" s="1"/>
      <c r="I277" s="1"/>
      <c r="N277" s="35">
        <f t="shared" si="7"/>
        <v>42660</v>
      </c>
      <c r="O277" s="35" t="str" cm="1">
        <f t="array" ref="O277">IF(INDEX(tablo,SMALL(IF(tablo=$N277,ROW(tablo),""),COUNTIF($N$2:$N277,$N277)),SMALL(IF(tablo=$N277,COLUMN(tablo),""),COUNTIF($N$2:$N277,$N277))-1)=0,"vide",INDEX(tablo,SMALL(IF(tablo=$N277,ROW(tablo),""),COUNTIF($N$2:$N277,$N277)),SMALL(IF(tablo=$N277,COLUMN(tablo),""),COUNTIF($N$2:$N277,$N277))-1))</f>
        <v>LE BESSAT</v>
      </c>
      <c r="P277" s="35" t="str" cm="1">
        <f t="array" aca="1" ref="P277" ca="1">INDEX(villes,MATCH(0,COUNTIF(villes,"&lt;"&amp;villes)-SUM(COUNTIF(P$1:P276,villes)),0))</f>
        <v>STE AGATHE LA BOUTERESSE</v>
      </c>
      <c r="Q277" s="35" t="str" cm="1">
        <f t="array" aca="1" ref="Q277" ca="1">INDEX(tablo,MIN(IF(tablo=$P277,ROW(tablo),"")),MIN(IF(tablo=$P277,COLUMN(tablo)+2,"")))</f>
        <v>D</v>
      </c>
    </row>
    <row r="278" spans="4:17" x14ac:dyDescent="0.3">
      <c r="D278" s="1"/>
      <c r="I278" s="1"/>
      <c r="N278" s="35">
        <f t="shared" si="7"/>
        <v>42660</v>
      </c>
      <c r="O278" s="35" t="str" cm="1">
        <f t="array" ref="O278">IF(INDEX(tablo,SMALL(IF(tablo=$N278,ROW(tablo),""),COUNTIF($N$2:$N278,$N278)),SMALL(IF(tablo=$N278,COLUMN(tablo),""),COUNTIF($N$2:$N278,$N278))-1)=0,"vide",INDEX(tablo,SMALL(IF(tablo=$N278,ROW(tablo),""),COUNTIF($N$2:$N278,$N278)),SMALL(IF(tablo=$N278,COLUMN(tablo),""),COUNTIF($N$2:$N278,$N278))-1))</f>
        <v>MARLHES</v>
      </c>
      <c r="P278" s="35" t="str" cm="1">
        <f t="array" aca="1" ref="P278" ca="1">INDEX(villes,MATCH(0,COUNTIF(villes,"&lt;"&amp;villes)-SUM(COUNTIF(P$1:P277,villes)),0))</f>
        <v>STE COLOMBE SUR GAND</v>
      </c>
      <c r="Q278" s="35" t="str" cm="1">
        <f t="array" aca="1" ref="Q278" ca="1">INDEX(tablo,MIN(IF(tablo=$P278,ROW(tablo),"")),MIN(IF(tablo=$P278,COLUMN(tablo)+2,"")))</f>
        <v>H</v>
      </c>
    </row>
    <row r="279" spans="4:17" x14ac:dyDescent="0.3">
      <c r="D279" s="1"/>
      <c r="I279" s="1"/>
      <c r="N279" s="35">
        <f t="shared" si="7"/>
        <v>42660</v>
      </c>
      <c r="O279" s="35" t="str" cm="1">
        <f t="array" ref="O279">IF(INDEX(tablo,SMALL(IF(tablo=$N279,ROW(tablo),""),COUNTIF($N$2:$N279,$N279)),SMALL(IF(tablo=$N279,COLUMN(tablo),""),COUNTIF($N$2:$N279,$N279))-1)=0,"vide",INDEX(tablo,SMALL(IF(tablo=$N279,ROW(tablo),""),COUNTIF($N$2:$N279,$N279)),SMALL(IF(tablo=$N279,COLUMN(tablo),""),COUNTIF($N$2:$N279,$N279))-1))</f>
        <v>PLANFOY</v>
      </c>
      <c r="P279" s="35" t="str" cm="1">
        <f t="array" aca="1" ref="P279" ca="1">INDEX(villes,MATCH(0,COUNTIF(villes,"&lt;"&amp;villes)-SUM(COUNTIF(P$1:P278,villes)),0))</f>
        <v>STE CROIX EN JAREZ</v>
      </c>
      <c r="Q279" s="35" t="str" cm="1">
        <f t="array" aca="1" ref="Q279" ca="1">INDEX(tablo,MIN(IF(tablo=$P279,ROW(tablo),"")),MIN(IF(tablo=$P279,COLUMN(tablo)+2,"")))</f>
        <v>B</v>
      </c>
    </row>
    <row r="280" spans="4:17" x14ac:dyDescent="0.3">
      <c r="D280" s="1"/>
      <c r="I280" s="1"/>
      <c r="N280" s="35">
        <f t="shared" si="7"/>
        <v>42660</v>
      </c>
      <c r="O280" s="35" t="str" cm="1">
        <f t="array" ref="O280">IF(INDEX(tablo,SMALL(IF(tablo=$N280,ROW(tablo),""),COUNTIF($N$2:$N280,$N280)),SMALL(IF(tablo=$N280,COLUMN(tablo),""),COUNTIF($N$2:$N280,$N280))-1)=0,"vide",INDEX(tablo,SMALL(IF(tablo=$N280,ROW(tablo),""),COUNTIF($N$2:$N280,$N280)),SMALL(IF(tablo=$N280,COLUMN(tablo),""),COUNTIF($N$2:$N280,$N280))-1))</f>
        <v>ST GENEST MALIFAUX</v>
      </c>
      <c r="P280" s="35" t="str" cm="1">
        <f t="array" aca="1" ref="P280" ca="1">INDEX(villes,MATCH(0,COUNTIF(villes,"&lt;"&amp;villes)-SUM(COUNTIF(P$1:P279,villes)),0))</f>
        <v>STE FOY SAINT SULPICE</v>
      </c>
      <c r="Q280" s="35" t="str" cm="1">
        <f t="array" aca="1" ref="Q280" ca="1">INDEX(tablo,MIN(IF(tablo=$P280,ROW(tablo),"")),MIN(IF(tablo=$P280,COLUMN(tablo)+2,"")))</f>
        <v>D</v>
      </c>
    </row>
    <row r="281" spans="4:17" x14ac:dyDescent="0.3">
      <c r="D281" s="1"/>
      <c r="I281" s="1"/>
      <c r="N281" s="35">
        <f t="shared" si="7"/>
        <v>42660</v>
      </c>
      <c r="O281" s="35" t="str" cm="1">
        <f t="array" ref="O281">IF(INDEX(tablo,SMALL(IF(tablo=$N281,ROW(tablo),""),COUNTIF($N$2:$N281,$N281)),SMALL(IF(tablo=$N281,COLUMN(tablo),""),COUNTIF($N$2:$N281,$N281))-1)=0,"vide",INDEX(tablo,SMALL(IF(tablo=$N281,ROW(tablo),""),COUNTIF($N$2:$N281,$N281)),SMALL(IF(tablo=$N281,COLUMN(tablo),""),COUNTIF($N$2:$N281,$N281))-1))</f>
        <v>ST REGIS DU COIN</v>
      </c>
      <c r="P281" s="35" t="str" cm="1">
        <f t="array" aca="1" ref="P281" ca="1">INDEX(villes,MATCH(0,COUNTIF(villes,"&lt;"&amp;villes)-SUM(COUNTIF(P$1:P280,villes)),0))</f>
        <v>SURY LE COMTAL</v>
      </c>
      <c r="Q281" s="35" t="str" cm="1">
        <f t="array" aca="1" ref="Q281" ca="1">INDEX(tablo,MIN(IF(tablo=$P281,ROW(tablo),"")),MIN(IF(tablo=$P281,COLUMN(tablo)+2,"")))</f>
        <v>C</v>
      </c>
    </row>
    <row r="282" spans="4:17" x14ac:dyDescent="0.3">
      <c r="D282" s="1"/>
      <c r="I282" s="1"/>
      <c r="N282" s="35">
        <f t="shared" si="7"/>
        <v>42660</v>
      </c>
      <c r="O282" s="35" t="str" cm="1">
        <f t="array" ref="O282">IF(INDEX(tablo,SMALL(IF(tablo=$N282,ROW(tablo),""),COUNTIF($N$2:$N282,$N282)),SMALL(IF(tablo=$N282,COLUMN(tablo),""),COUNTIF($N$2:$N282,$N282))-1)=0,"vide",INDEX(tablo,SMALL(IF(tablo=$N282,ROW(tablo),""),COUNTIF($N$2:$N282,$N282)),SMALL(IF(tablo=$N282,COLUMN(tablo),""),COUNTIF($N$2:$N282,$N282))-1))</f>
        <v>ST ROMAIN LES ATHEUX</v>
      </c>
      <c r="P282" s="35" t="str" cm="1">
        <f t="array" aca="1" ref="P282" ca="1">INDEX(villes,MATCH(0,COUNTIF(villes,"&lt;"&amp;villes)-SUM(COUNTIF(P$1:P281,villes)),0))</f>
        <v>TARENTAISE</v>
      </c>
      <c r="Q282" s="35" t="str" cm="1">
        <f t="array" aca="1" ref="Q282" ca="1">INDEX(tablo,MIN(IF(tablo=$P282,ROW(tablo),"")),MIN(IF(tablo=$P282,COLUMN(tablo)+2,"")))</f>
        <v>A</v>
      </c>
    </row>
    <row r="283" spans="4:17" x14ac:dyDescent="0.3">
      <c r="D283" s="1"/>
      <c r="I283" s="1"/>
      <c r="N283" s="35">
        <f t="shared" si="7"/>
        <v>42660</v>
      </c>
      <c r="O283" s="35" t="str" cm="1">
        <f t="array" ref="O283">IF(INDEX(tablo,SMALL(IF(tablo=$N283,ROW(tablo),""),COUNTIF($N$2:$N283,$N283)),SMALL(IF(tablo=$N283,COLUMN(tablo),""),COUNTIF($N$2:$N283,$N283))-1)=0,"vide",INDEX(tablo,SMALL(IF(tablo=$N283,ROW(tablo),""),COUNTIF($N$2:$N283,$N283)),SMALL(IF(tablo=$N283,COLUMN(tablo),""),COUNTIF($N$2:$N283,$N283))-1))</f>
        <v>TARENTAISE</v>
      </c>
      <c r="P283" s="35" t="str" cm="1">
        <f t="array" aca="1" ref="P283" ca="1">INDEX(villes,MATCH(0,COUNTIF(villes,"&lt;"&amp;villes)-SUM(COUNTIF(P$1:P282,villes)),0))</f>
        <v>TARTARAS</v>
      </c>
      <c r="Q283" s="35" t="str" cm="1">
        <f t="array" aca="1" ref="Q283" ca="1">INDEX(tablo,MIN(IF(tablo=$P283,ROW(tablo),"")),MIN(IF(tablo=$P283,COLUMN(tablo)+2,"")))</f>
        <v>B</v>
      </c>
    </row>
    <row r="284" spans="4:17" x14ac:dyDescent="0.3">
      <c r="D284" s="1"/>
      <c r="I284" s="1"/>
      <c r="N284" s="35">
        <f t="shared" si="7"/>
        <v>42670</v>
      </c>
      <c r="O284" s="35" t="str" cm="1">
        <f t="array" ref="O284">IF(INDEX(tablo,SMALL(IF(tablo=$N284,ROW(tablo),""),COUNTIF($N$2:$N284,$N284)),SMALL(IF(tablo=$N284,COLUMN(tablo),""),COUNTIF($N$2:$N284,$N284))-1)=0,"vide",INDEX(tablo,SMALL(IF(tablo=$N284,ROW(tablo),""),COUNTIF($N$2:$N284,$N284)),SMALL(IF(tablo=$N284,COLUMN(tablo),""),COUNTIF($N$2:$N284,$N284))-1))</f>
        <v>BELLEROCHE</v>
      </c>
      <c r="P284" s="35" t="str" cm="1">
        <f t="array" aca="1" ref="P284" ca="1">INDEX(villes,MATCH(0,COUNTIF(villes,"&lt;"&amp;villes)-SUM(COUNTIF(P$1:P283,villes)),0))</f>
        <v>THELIS LA COMBE</v>
      </c>
      <c r="Q284" s="35" t="str" cm="1">
        <f t="array" aca="1" ref="Q284" ca="1">INDEX(tablo,MIN(IF(tablo=$P284,ROW(tablo),"")),MIN(IF(tablo=$P284,COLUMN(tablo)+2,"")))</f>
        <v>A</v>
      </c>
    </row>
    <row r="285" spans="4:17" x14ac:dyDescent="0.3">
      <c r="D285" s="1"/>
      <c r="I285" s="1"/>
      <c r="N285" s="35">
        <f t="shared" si="7"/>
        <v>42670</v>
      </c>
      <c r="O285" s="35" t="str" cm="1">
        <f t="array" ref="O285">IF(INDEX(tablo,SMALL(IF(tablo=$N285,ROW(tablo),""),COUNTIF($N$2:$N285,$N285)),SMALL(IF(tablo=$N285,COLUMN(tablo),""),COUNTIF($N$2:$N285,$N285))-1)=0,"vide",INDEX(tablo,SMALL(IF(tablo=$N285,ROW(tablo),""),COUNTIF($N$2:$N285,$N285)),SMALL(IF(tablo=$N285,COLUMN(tablo),""),COUNTIF($N$2:$N285,$N285))-1))</f>
        <v>BELMONT DE LA LOIRE</v>
      </c>
      <c r="P285" s="35" t="str" cm="1">
        <f t="array" aca="1" ref="P285" ca="1">INDEX(villes,MATCH(0,COUNTIF(villes,"&lt;"&amp;villes)-SUM(COUNTIF(P$1:P284,villes)),0))</f>
        <v>TRELINS</v>
      </c>
      <c r="Q285" s="35" t="str" cm="1">
        <f t="array" aca="1" ref="Q285" ca="1">INDEX(tablo,MIN(IF(tablo=$P285,ROW(tablo),"")),MIN(IF(tablo=$P285,COLUMN(tablo)+2,"")))</f>
        <v>D</v>
      </c>
    </row>
    <row r="286" spans="4:17" x14ac:dyDescent="0.3">
      <c r="D286" s="1"/>
      <c r="I286" s="1"/>
      <c r="N286" s="35">
        <f t="shared" si="7"/>
        <v>42670</v>
      </c>
      <c r="O286" s="35" t="str" cm="1">
        <f t="array" ref="O286">IF(INDEX(tablo,SMALL(IF(tablo=$N286,ROW(tablo),""),COUNTIF($N$2:$N286,$N286)),SMALL(IF(tablo=$N286,COLUMN(tablo),""),COUNTIF($N$2:$N286,$N286))-1)=0,"vide",INDEX(tablo,SMALL(IF(tablo=$N286,ROW(tablo),""),COUNTIF($N$2:$N286,$N286)),SMALL(IF(tablo=$N286,COLUMN(tablo),""),COUNTIF($N$2:$N286,$N286))-1))</f>
        <v>ECOCHE</v>
      </c>
      <c r="P286" s="35" t="str" cm="1">
        <f t="array" aca="1" ref="P286" ca="1">INDEX(villes,MATCH(0,COUNTIF(villes,"&lt;"&amp;villes)-SUM(COUNTIF(P$1:P285,villes)),0))</f>
        <v>UNIAS</v>
      </c>
      <c r="Q286" s="35" t="str" cm="1">
        <f t="array" aca="1" ref="Q286" ca="1">INDEX(tablo,MIN(IF(tablo=$P286,ROW(tablo),"")),MIN(IF(tablo=$P286,COLUMN(tablo)+2,"")))</f>
        <v>C</v>
      </c>
    </row>
    <row r="287" spans="4:17" x14ac:dyDescent="0.3">
      <c r="D287" s="1"/>
      <c r="I287" s="1"/>
      <c r="N287" s="35">
        <f t="shared" si="7"/>
        <v>42670</v>
      </c>
      <c r="O287" s="35" t="str" cm="1">
        <f t="array" ref="O287">IF(INDEX(tablo,SMALL(IF(tablo=$N287,ROW(tablo),""),COUNTIF($N$2:$N287,$N287)),SMALL(IF(tablo=$N287,COLUMN(tablo),""),COUNTIF($N$2:$N287,$N287))-1)=0,"vide",INDEX(tablo,SMALL(IF(tablo=$N287,ROW(tablo),""),COUNTIF($N$2:$N287,$N287)),SMALL(IF(tablo=$N287,COLUMN(tablo),""),COUNTIF($N$2:$N287,$N287))-1))</f>
        <v>ST GERMAIN LA MONTAGE</v>
      </c>
      <c r="P287" s="35" t="str" cm="1">
        <f t="array" aca="1" ref="P287" ca="1">INDEX(villes,MATCH(0,COUNTIF(villes,"&lt;"&amp;villes)-SUM(COUNTIF(P$1:P286,villes)),0))</f>
        <v>UNIEUX</v>
      </c>
      <c r="Q287" s="35" t="str" cm="1">
        <f t="array" aca="1" ref="Q287" ca="1">INDEX(tablo,MIN(IF(tablo=$P287,ROW(tablo),"")),MIN(IF(tablo=$P287,COLUMN(tablo)+2,"")))</f>
        <v>C</v>
      </c>
    </row>
    <row r="288" spans="4:17" x14ac:dyDescent="0.3">
      <c r="D288" s="1"/>
      <c r="I288" s="1"/>
      <c r="N288" s="35">
        <f t="shared" si="7"/>
        <v>42680</v>
      </c>
      <c r="O288" s="35" t="str" cm="1">
        <f t="array" ref="O288">IF(INDEX(tablo,SMALL(IF(tablo=$N288,ROW(tablo),""),COUNTIF($N$2:$N288,$N288)),SMALL(IF(tablo=$N288,COLUMN(tablo),""),COUNTIF($N$2:$N288,$N288))-1)=0,"vide",INDEX(tablo,SMALL(IF(tablo=$N288,ROW(tablo),""),COUNTIF($N$2:$N288,$N288)),SMALL(IF(tablo=$N288,COLUMN(tablo),""),COUNTIF($N$2:$N288,$N288))-1))</f>
        <v>SAINT MARCELLIN EN FOREY</v>
      </c>
      <c r="P288" s="35" t="str" cm="1">
        <f t="array" aca="1" ref="P288" ca="1">INDEX(villes,MATCH(0,COUNTIF(villes,"&lt;"&amp;villes)-SUM(COUNTIF(P$1:P287,villes)),0))</f>
        <v>URBISE</v>
      </c>
      <c r="Q288" s="35" t="str" cm="1">
        <f t="array" aca="1" ref="Q288" ca="1">INDEX(tablo,MIN(IF(tablo=$P288,ROW(tablo),"")),MIN(IF(tablo=$P288,COLUMN(tablo)+2,"")))</f>
        <v>F</v>
      </c>
    </row>
    <row r="289" spans="4:17" x14ac:dyDescent="0.3">
      <c r="D289" s="1"/>
      <c r="I289" s="1"/>
      <c r="N289" s="35">
        <f t="shared" si="7"/>
        <v>42700</v>
      </c>
      <c r="O289" s="35" t="str" cm="1">
        <f t="array" ref="O289">IF(INDEX(tablo,SMALL(IF(tablo=$N289,ROW(tablo),""),COUNTIF($N$2:$N289,$N289)),SMALL(IF(tablo=$N289,COLUMN(tablo),""),COUNTIF($N$2:$N289,$N289))-1)=0,"vide",INDEX(tablo,SMALL(IF(tablo=$N289,ROW(tablo),""),COUNTIF($N$2:$N289,$N289)),SMALL(IF(tablo=$N289,COLUMN(tablo),""),COUNTIF($N$2:$N289,$N289))-1))</f>
        <v>FIRMINY</v>
      </c>
      <c r="P289" s="35" t="str" cm="1">
        <f t="array" aca="1" ref="P289" ca="1">INDEX(villes,MATCH(0,COUNTIF(villes,"&lt;"&amp;villes)-SUM(COUNTIF(P$1:P288,villes)),0))</f>
        <v>USSON EN FOREZ</v>
      </c>
      <c r="Q289" s="35" t="str" cm="1">
        <f t="array" aca="1" ref="Q289" ca="1">INDEX(tablo,MIN(IF(tablo=$P289,ROW(tablo),"")),MIN(IF(tablo=$P289,COLUMN(tablo)+2,"")))</f>
        <v>C</v>
      </c>
    </row>
    <row r="290" spans="4:17" x14ac:dyDescent="0.3">
      <c r="D290" s="1"/>
      <c r="I290" s="1"/>
      <c r="N290" s="35">
        <f t="shared" si="7"/>
        <v>42720</v>
      </c>
      <c r="O290" s="35" t="str" cm="1">
        <f t="array" ref="O290">IF(INDEX(tablo,SMALL(IF(tablo=$N290,ROW(tablo),""),COUNTIF($N$2:$N290,$N290)),SMALL(IF(tablo=$N290,COLUMN(tablo),""),COUNTIF($N$2:$N290,$N290))-1)=0,"vide",INDEX(tablo,SMALL(IF(tablo=$N290,ROW(tablo),""),COUNTIF($N$2:$N290,$N290)),SMALL(IF(tablo=$N290,COLUMN(tablo),""),COUNTIF($N$2:$N290,$N290))-1))</f>
        <v>BRIENNON</v>
      </c>
      <c r="P290" s="35" t="str" cm="1">
        <f t="array" aca="1" ref="P290" ca="1">INDEX(villes,MATCH(0,COUNTIF(villes,"&lt;"&amp;villes)-SUM(COUNTIF(P$1:P289,villes)),0))</f>
        <v>VALEILLE</v>
      </c>
      <c r="Q290" s="35" t="str" cm="1">
        <f t="array" aca="1" ref="Q290" ca="1">INDEX(tablo,MIN(IF(tablo=$P290,ROW(tablo),"")),MIN(IF(tablo=$P290,COLUMN(tablo)+2,"")))</f>
        <v>I</v>
      </c>
    </row>
    <row r="291" spans="4:17" x14ac:dyDescent="0.3">
      <c r="D291" s="1"/>
      <c r="I291" s="1"/>
      <c r="N291" s="35">
        <f t="shared" si="7"/>
        <v>42720</v>
      </c>
      <c r="O291" s="35" t="str" cm="1">
        <f t="array" ref="O291">IF(INDEX(tablo,SMALL(IF(tablo=$N291,ROW(tablo),""),COUNTIF($N$2:$N291,$N291)),SMALL(IF(tablo=$N291,COLUMN(tablo),""),COUNTIF($N$2:$N291,$N291))-1)=0,"vide",INDEX(tablo,SMALL(IF(tablo=$N291,ROW(tablo),""),COUNTIF($N$2:$N291,$N291)),SMALL(IF(tablo=$N291,COLUMN(tablo),""),COUNTIF($N$2:$N291,$N291))-1))</f>
        <v>LA BENISSON DIEU</v>
      </c>
      <c r="P291" s="35" t="str" cm="1">
        <f t="array" aca="1" ref="P291" ca="1">INDEX(villes,MATCH(0,COUNTIF(villes,"&lt;"&amp;villes)-SUM(COUNTIF(P$1:P290,villes)),0))</f>
        <v>VALFLEURY</v>
      </c>
      <c r="Q291" s="35" t="str" cm="1">
        <f t="array" aca="1" ref="Q291" ca="1">INDEX(tablo,MIN(IF(tablo=$P291,ROW(tablo),"")),MIN(IF(tablo=$P291,COLUMN(tablo)+2,"")))</f>
        <v>B</v>
      </c>
    </row>
    <row r="292" spans="4:17" x14ac:dyDescent="0.3">
      <c r="D292" s="1"/>
      <c r="I292" s="1"/>
      <c r="N292" s="35">
        <f t="shared" si="7"/>
        <v>42720</v>
      </c>
      <c r="O292" s="35" t="str" cm="1">
        <f t="array" ref="O292">IF(INDEX(tablo,SMALL(IF(tablo=$N292,ROW(tablo),""),COUNTIF($N$2:$N292,$N292)),SMALL(IF(tablo=$N292,COLUMN(tablo),""),COUNTIF($N$2:$N292,$N292))-1)=0,"vide",INDEX(tablo,SMALL(IF(tablo=$N292,ROW(tablo),""),COUNTIF($N$2:$N292,$N292)),SMALL(IF(tablo=$N292,COLUMN(tablo),""),COUNTIF($N$2:$N292,$N292))-1))</f>
        <v>VOUGY</v>
      </c>
      <c r="P292" s="35" t="str" cm="1">
        <f t="array" aca="1" ref="P292" ca="1">INDEX(villes,MATCH(0,COUNTIF(villes,"&lt;"&amp;villes)-SUM(COUNTIF(P$1:P291,villes)),0))</f>
        <v>VEAUCHE</v>
      </c>
      <c r="Q292" s="35" t="str" cm="1">
        <f t="array" aca="1" ref="Q292" ca="1">INDEX(tablo,MIN(IF(tablo=$P292,ROW(tablo),"")),MIN(IF(tablo=$P292,COLUMN(tablo)+2,"")))</f>
        <v>I</v>
      </c>
    </row>
    <row r="293" spans="4:17" x14ac:dyDescent="0.3">
      <c r="D293" s="1"/>
      <c r="I293" s="1"/>
      <c r="N293" s="35">
        <f t="shared" si="7"/>
        <v>42720</v>
      </c>
      <c r="O293" s="35" t="str" cm="1">
        <f t="array" ref="O293">IF(INDEX(tablo,SMALL(IF(tablo=$N293,ROW(tablo),""),COUNTIF($N$2:$N293,$N293)),SMALL(IF(tablo=$N293,COLUMN(tablo),""),COUNTIF($N$2:$N293,$N293))-1)=0,"vide",INDEX(tablo,SMALL(IF(tablo=$N293,ROW(tablo),""),COUNTIF($N$2:$N293,$N293)),SMALL(IF(tablo=$N293,COLUMN(tablo),""),COUNTIF($N$2:$N293,$N293))-1))</f>
        <v>POUILLY SOUS CHARLIEU</v>
      </c>
      <c r="P293" s="35" t="str" cm="1">
        <f t="array" aca="1" ref="P293" ca="1">INDEX(villes,MATCH(0,COUNTIF(villes,"&lt;"&amp;villes)-SUM(COUNTIF(P$1:P292,villes)),0))</f>
        <v>VEAUCHETTE</v>
      </c>
      <c r="Q293" s="35" t="str" cm="1">
        <f t="array" aca="1" ref="Q293" ca="1">INDEX(tablo,MIN(IF(tablo=$P293,ROW(tablo),"")),MIN(IF(tablo=$P293,COLUMN(tablo)+2,"")))</f>
        <v>C</v>
      </c>
    </row>
    <row r="294" spans="4:17" x14ac:dyDescent="0.3">
      <c r="D294" s="1"/>
      <c r="I294" s="1"/>
      <c r="N294" s="35">
        <f t="shared" si="7"/>
        <v>42720</v>
      </c>
      <c r="O294" s="35" t="str" cm="1">
        <f t="array" ref="O294">IF(INDEX(tablo,SMALL(IF(tablo=$N294,ROW(tablo),""),COUNTIF($N$2:$N294,$N294)),SMALL(IF(tablo=$N294,COLUMN(tablo),""),COUNTIF($N$2:$N294,$N294))-1)=0,"vide",INDEX(tablo,SMALL(IF(tablo=$N294,ROW(tablo),""),COUNTIF($N$2:$N294,$N294)),SMALL(IF(tablo=$N294,COLUMN(tablo),""),COUNTIF($N$2:$N294,$N294))-1))</f>
        <v>NANDAX</v>
      </c>
      <c r="P294" s="35" t="str" cm="1">
        <f t="array" aca="1" ref="P294" ca="1">INDEX(villes,MATCH(0,COUNTIF(villes,"&lt;"&amp;villes)-SUM(COUNTIF(P$1:P293,villes)),0))</f>
        <v>VENDRANGES</v>
      </c>
      <c r="Q294" s="35" t="str" cm="1">
        <f t="array" aca="1" ref="Q294" ca="1">INDEX(tablo,MIN(IF(tablo=$P294,ROW(tablo),"")),MIN(IF(tablo=$P294,COLUMN(tablo)+2,"")))</f>
        <v>H</v>
      </c>
    </row>
    <row r="295" spans="4:17" x14ac:dyDescent="0.3">
      <c r="D295" s="1"/>
      <c r="I295" s="1"/>
      <c r="N295" s="35">
        <f t="shared" si="7"/>
        <v>42740</v>
      </c>
      <c r="O295" s="35" t="str" cm="1">
        <f t="array" ref="O295">IF(INDEX(tablo,SMALL(IF(tablo=$N295,ROW(tablo),""),COUNTIF($N$2:$N295,$N295)),SMALL(IF(tablo=$N295,COLUMN(tablo),""),COUNTIF($N$2:$N295,$N295))-1)=0,"vide",INDEX(tablo,SMALL(IF(tablo=$N295,ROW(tablo),""),COUNTIF($N$2:$N295,$N295)),SMALL(IF(tablo=$N295,COLUMN(tablo),""),COUNTIF($N$2:$N295,$N295))-1))</f>
        <v>DOIZIEUX</v>
      </c>
      <c r="P295" s="35" t="str" cm="1">
        <f t="array" aca="1" ref="P295" ca="1">INDEX(villes,MATCH(0,COUNTIF(villes,"&lt;"&amp;villes)-SUM(COUNTIF(P$1:P294,villes)),0))</f>
        <v>VERANNE</v>
      </c>
      <c r="Q295" s="35" t="str" cm="1">
        <f t="array" aca="1" ref="Q295" ca="1">INDEX(tablo,MIN(IF(tablo=$P295,ROW(tablo),"")),MIN(IF(tablo=$P295,COLUMN(tablo)+2,"")))</f>
        <v>A</v>
      </c>
    </row>
    <row r="296" spans="4:17" x14ac:dyDescent="0.3">
      <c r="D296" s="1"/>
      <c r="I296" s="1"/>
      <c r="N296" s="35">
        <f t="shared" si="7"/>
        <v>42740</v>
      </c>
      <c r="O296" s="35" t="str" cm="1">
        <f t="array" ref="O296">IF(INDEX(tablo,SMALL(IF(tablo=$N296,ROW(tablo),""),COUNTIF($N$2:$N296,$N296)),SMALL(IF(tablo=$N296,COLUMN(tablo),""),COUNTIF($N$2:$N296,$N296))-1)=0,"vide",INDEX(tablo,SMALL(IF(tablo=$N296,ROW(tablo),""),COUNTIF($N$2:$N296,$N296)),SMALL(IF(tablo=$N296,COLUMN(tablo),""),COUNTIF($N$2:$N296,$N296))-1))</f>
        <v>LA TERRASSE SUR DORLAY</v>
      </c>
      <c r="P296" s="35" t="str" cm="1">
        <f t="array" aca="1" ref="P296" ca="1">INDEX(villes,MATCH(0,COUNTIF(villes,"&lt;"&amp;villes)-SUM(COUNTIF(P$1:P295,villes)),0))</f>
        <v>VERIN</v>
      </c>
      <c r="Q296" s="35" t="str" cm="1">
        <f t="array" aca="1" ref="Q296" ca="1">INDEX(tablo,MIN(IF(tablo=$P296,ROW(tablo),"")),MIN(IF(tablo=$P296,COLUMN(tablo)+2,"")))</f>
        <v>A</v>
      </c>
    </row>
    <row r="297" spans="4:17" x14ac:dyDescent="0.3">
      <c r="D297" s="1"/>
      <c r="I297" s="1"/>
      <c r="N297" s="35">
        <f t="shared" si="7"/>
        <v>42740</v>
      </c>
      <c r="O297" s="35" t="str" cm="1">
        <f t="array" ref="O297">IF(INDEX(tablo,SMALL(IF(tablo=$N297,ROW(tablo),""),COUNTIF($N$2:$N297,$N297)),SMALL(IF(tablo=$N297,COLUMN(tablo),""),COUNTIF($N$2:$N297,$N297))-1)=0,"vide",INDEX(tablo,SMALL(IF(tablo=$N297,ROW(tablo),""),COUNTIF($N$2:$N297,$N297)),SMALL(IF(tablo=$N297,COLUMN(tablo),""),COUNTIF($N$2:$N297,$N297))-1))</f>
        <v>SAINT PAUL EN JAREZ</v>
      </c>
      <c r="P297" s="35" t="str" cm="1">
        <f t="array" aca="1" ref="P297" ca="1">INDEX(villes,MATCH(0,COUNTIF(villes,"&lt;"&amp;villes)-SUM(COUNTIF(P$1:P296,villes)),0))</f>
        <v>VERRIERES EN FOREZ</v>
      </c>
      <c r="Q297" s="35" t="str" cm="1">
        <f t="array" aca="1" ref="Q297" ca="1">INDEX(tablo,MIN(IF(tablo=$P297,ROW(tablo),"")),MIN(IF(tablo=$P297,COLUMN(tablo)+2,"")))</f>
        <v>D</v>
      </c>
    </row>
    <row r="298" spans="4:17" x14ac:dyDescent="0.3">
      <c r="D298" s="1"/>
      <c r="I298" s="1"/>
      <c r="N298" s="35">
        <f t="shared" si="7"/>
        <v>42750</v>
      </c>
      <c r="O298" s="35" t="str" cm="1">
        <f t="array" ref="O298">IF(INDEX(tablo,SMALL(IF(tablo=$N298,ROW(tablo),""),COUNTIF($N$2:$N298,$N298)),SMALL(IF(tablo=$N298,COLUMN(tablo),""),COUNTIF($N$2:$N298,$N298))-1)=0,"vide",INDEX(tablo,SMALL(IF(tablo=$N298,ROW(tablo),""),COUNTIF($N$2:$N298,$N298)),SMALL(IF(tablo=$N298,COLUMN(tablo),""),COUNTIF($N$2:$N298,$N298))-1))</f>
        <v>ST DENIS LA CABANNE</v>
      </c>
      <c r="P298" s="35" t="str" cm="1">
        <f t="array" aca="1" ref="P298" ca="1">INDEX(villes,MATCH(0,COUNTIF(villes,"&lt;"&amp;villes)-SUM(COUNTIF(P$1:P297,villes)),0))</f>
        <v>vide</v>
      </c>
      <c r="Q298" s="35" t="e" cm="1" vm="1">
        <f t="array" aca="1" ref="Q298" ca="1">INDEX(tablo,MIN(IF(tablo=$P298,ROW(tablo),"")),MIN(IF(tablo=$P298,COLUMN(tablo)+2,"")))</f>
        <v>#VALUE!</v>
      </c>
    </row>
    <row r="299" spans="4:17" x14ac:dyDescent="0.3">
      <c r="D299" s="1"/>
      <c r="I299" s="1"/>
      <c r="N299" s="35">
        <f t="shared" si="7"/>
        <v>42750</v>
      </c>
      <c r="O299" s="35" t="str" cm="1">
        <f t="array" ref="O299">IF(INDEX(tablo,SMALL(IF(tablo=$N299,ROW(tablo),""),COUNTIF($N$2:$N299,$N299)),SMALL(IF(tablo=$N299,COLUMN(tablo),""),COUNTIF($N$2:$N299,$N299))-1)=0,"vide",INDEX(tablo,SMALL(IF(tablo=$N299,ROW(tablo),""),COUNTIF($N$2:$N299,$N299)),SMALL(IF(tablo=$N299,COLUMN(tablo),""),COUNTIF($N$2:$N299,$N299))-1))</f>
        <v>MARS</v>
      </c>
      <c r="P299" s="35" t="str" cm="1">
        <f t="array" aca="1" ref="P299" ca="1">INDEX(villes,MATCH(0,COUNTIF(villes,"&lt;"&amp;villes)-SUM(COUNTIF(P$1:P298,villes)),0))</f>
        <v>VILLEREST</v>
      </c>
      <c r="Q299" s="35" t="str" cm="1">
        <f t="array" aca="1" ref="Q299" ca="1">INDEX(tablo,MIN(IF(tablo=$P299,ROW(tablo),"")),MIN(IF(tablo=$P299,COLUMN(tablo)+2,"")))</f>
        <v>F</v>
      </c>
    </row>
    <row r="300" spans="4:17" x14ac:dyDescent="0.3">
      <c r="D300" s="1"/>
      <c r="I300" s="1"/>
      <c r="N300" s="35">
        <f t="shared" si="7"/>
        <v>42750</v>
      </c>
      <c r="O300" s="35" t="str" cm="1">
        <f t="array" ref="O300">IF(INDEX(tablo,SMALL(IF(tablo=$N300,ROW(tablo),""),COUNTIF($N$2:$N300,$N300)),SMALL(IF(tablo=$N300,COLUMN(tablo),""),COUNTIF($N$2:$N300,$N300))-1)=0,"vide",INDEX(tablo,SMALL(IF(tablo=$N300,ROW(tablo),""),COUNTIF($N$2:$N300,$N300)),SMALL(IF(tablo=$N300,COLUMN(tablo),""),COUNTIF($N$2:$N300,$N300))-1))</f>
        <v>MAIZILLY</v>
      </c>
      <c r="P300" s="35" t="str" cm="1">
        <f t="array" aca="1" ref="P300" ca="1">INDEX(villes,MATCH(0,COUNTIF(villes,"&lt;"&amp;villes)-SUM(COUNTIF(P$1:P299,villes)),0))</f>
        <v>VIOLAY</v>
      </c>
      <c r="Q300" s="35" t="str" cm="1">
        <f t="array" aca="1" ref="Q300" ca="1">INDEX(tablo,MIN(IF(tablo=$P300,ROW(tablo),"")),MIN(IF(tablo=$P300,COLUMN(tablo)+2,"")))</f>
        <v>H</v>
      </c>
    </row>
    <row r="301" spans="4:17" x14ac:dyDescent="0.3">
      <c r="D301" s="1"/>
      <c r="I301" s="1"/>
      <c r="N301" s="35">
        <f t="shared" si="7"/>
        <v>42780</v>
      </c>
      <c r="O301" s="35" t="str" cm="1">
        <f t="array" ref="O301">IF(INDEX(tablo,SMALL(IF(tablo=$N301,ROW(tablo),""),COUNTIF($N$2:$N301,$N301)),SMALL(IF(tablo=$N301,COLUMN(tablo),""),COUNTIF($N$2:$N301,$N301))-1)=0,"vide",INDEX(tablo,SMALL(IF(tablo=$N301,ROW(tablo),""),COUNTIF($N$2:$N301,$N301)),SMALL(IF(tablo=$N301,COLUMN(tablo),""),COUNTIF($N$2:$N301,$N301))-1))</f>
        <v>VIOLAY</v>
      </c>
      <c r="P301" s="35" t="str" cm="1">
        <f t="array" aca="1" ref="P301" ca="1">INDEX(villes,MATCH(0,COUNTIF(villes,"&lt;"&amp;villes)-SUM(COUNTIF(P$1:P300,villes)),0))</f>
        <v>VIRICELLES</v>
      </c>
      <c r="Q301" s="35" t="str" cm="1">
        <f t="array" aca="1" ref="Q301" ca="1">INDEX(tablo,MIN(IF(tablo=$P301,ROW(tablo),"")),MIN(IF(tablo=$P301,COLUMN(tablo)+2,"")))</f>
        <v>I</v>
      </c>
    </row>
    <row r="302" spans="4:17" x14ac:dyDescent="0.3">
      <c r="D302" s="1"/>
      <c r="I302" s="1"/>
      <c r="N302" s="35">
        <f t="shared" si="7"/>
        <v>42800</v>
      </c>
      <c r="O302" s="35" t="str" cm="1">
        <f t="array" ref="O302">IF(INDEX(tablo,SMALL(IF(tablo=$N302,ROW(tablo),""),COUNTIF($N$2:$N302,$N302)),SMALL(IF(tablo=$N302,COLUMN(tablo),""),COUNTIF($N$2:$N302,$N302))-1)=0,"vide",INDEX(tablo,SMALL(IF(tablo=$N302,ROW(tablo),""),COUNTIF($N$2:$N302,$N302)),SMALL(IF(tablo=$N302,COLUMN(tablo),""),COUNTIF($N$2:$N302,$N302))-1))</f>
        <v>CHAGNON</v>
      </c>
      <c r="P302" s="35" t="str" cm="1">
        <f t="array" aca="1" ref="P302" ca="1">INDEX(villes,MATCH(0,COUNTIF(villes,"&lt;"&amp;villes)-SUM(COUNTIF(P$1:P301,villes)),0))</f>
        <v>VIVANS</v>
      </c>
      <c r="Q302" s="35" t="str" cm="1">
        <f t="array" aca="1" ref="Q302" ca="1">INDEX(tablo,MIN(IF(tablo=$P302,ROW(tablo),"")),MIN(IF(tablo=$P302,COLUMN(tablo)+2,"")))</f>
        <v>F</v>
      </c>
    </row>
    <row r="303" spans="4:17" x14ac:dyDescent="0.3">
      <c r="D303" s="1"/>
      <c r="I303" s="1"/>
      <c r="N303" s="35">
        <f t="shared" si="7"/>
        <v>42800</v>
      </c>
      <c r="O303" s="35" t="str" cm="1">
        <f t="array" ref="O303">IF(INDEX(tablo,SMALL(IF(tablo=$N303,ROW(tablo),""),COUNTIF($N$2:$N303,$N303)),SMALL(IF(tablo=$N303,COLUMN(tablo),""),COUNTIF($N$2:$N303,$N303))-1)=0,"vide",INDEX(tablo,SMALL(IF(tablo=$N303,ROW(tablo),""),COUNTIF($N$2:$N303,$N303)),SMALL(IF(tablo=$N303,COLUMN(tablo),""),COUNTIF($N$2:$N303,$N303))-1))</f>
        <v>DARGOIRE</v>
      </c>
      <c r="P303" s="35" t="str" cm="1">
        <f t="array" aca="1" ref="P303" ca="1">INDEX(villes,MATCH(0,COUNTIF(villes,"&lt;"&amp;villes)-SUM(COUNTIF(P$1:P302,villes)),0))</f>
        <v>VOUGY</v>
      </c>
      <c r="Q303" s="35" t="str" cm="1">
        <f t="array" aca="1" ref="Q303" ca="1">INDEX(tablo,MIN(IF(tablo=$P303,ROW(tablo),"")),MIN(IF(tablo=$P303,COLUMN(tablo)+2,"")))</f>
        <v>G</v>
      </c>
    </row>
    <row r="304" spans="4:17" x14ac:dyDescent="0.3">
      <c r="D304" s="1"/>
      <c r="I304" s="1"/>
      <c r="N304" s="35">
        <f t="shared" si="7"/>
        <v>42800</v>
      </c>
      <c r="O304" s="35" t="str" cm="1">
        <f t="array" ref="O304">IF(INDEX(tablo,SMALL(IF(tablo=$N304,ROW(tablo),""),COUNTIF($N$2:$N304,$N304)),SMALL(IF(tablo=$N304,COLUMN(tablo),""),COUNTIF($N$2:$N304,$N304))-1)=0,"vide",INDEX(tablo,SMALL(IF(tablo=$N304,ROW(tablo),""),COUNTIF($N$2:$N304,$N304)),SMALL(IF(tablo=$N304,COLUMN(tablo),""),COUNTIF($N$2:$N304,$N304))-1))</f>
        <v>GENILLAX</v>
      </c>
      <c r="P304" s="35" t="e" cm="1">
        <f t="array" aca="1" ref="P304" ca="1">INDEX(villes,MATCH(0,COUNTIF(villes,"&lt;"&amp;villes)-SUM(COUNTIF(P$1:P303,villes)),0))</f>
        <v>#N/A</v>
      </c>
      <c r="Q304" s="35" t="e" cm="1">
        <f t="array" aca="1" ref="Q304" ca="1">INDEX(tablo,MIN(IF(tablo=$P304,ROW(tablo),"")),MIN(IF(tablo=$P304,COLUMN(tablo)+2,"")))</f>
        <v>#N/A</v>
      </c>
    </row>
    <row r="305" spans="4:17" x14ac:dyDescent="0.3">
      <c r="D305" s="1"/>
      <c r="I305" s="1"/>
      <c r="N305" s="35">
        <f t="shared" si="7"/>
        <v>42800</v>
      </c>
      <c r="O305" s="35" t="str" cm="1">
        <f t="array" ref="O305">IF(INDEX(tablo,SMALL(IF(tablo=$N305,ROW(tablo),""),COUNTIF($N$2:$N305,$N305)),SMALL(IF(tablo=$N305,COLUMN(tablo),""),COUNTIF($N$2:$N305,$N305))-1)=0,"vide",INDEX(tablo,SMALL(IF(tablo=$N305,ROW(tablo),""),COUNTIF($N$2:$N305,$N305)),SMALL(IF(tablo=$N305,COLUMN(tablo),""),COUNTIF($N$2:$N305,$N305))-1))</f>
        <v>ST MARTIN LA PLAINE</v>
      </c>
      <c r="P305" s="35" t="e" cm="1">
        <f t="array" aca="1" ref="P305" ca="1">INDEX(villes,MATCH(0,COUNTIF(villes,"&lt;"&amp;villes)-SUM(COUNTIF(P$1:P304,villes)),0))</f>
        <v>#N/A</v>
      </c>
      <c r="Q305" s="35" t="e" cm="1">
        <f t="array" aca="1" ref="Q305" ca="1">INDEX(tablo,MIN(IF(tablo=$P305,ROW(tablo),"")),MIN(IF(tablo=$P305,COLUMN(tablo)+2,"")))</f>
        <v>#N/A</v>
      </c>
    </row>
    <row r="306" spans="4:17" x14ac:dyDescent="0.3">
      <c r="D306" s="1"/>
      <c r="I306" s="1"/>
      <c r="N306" s="35">
        <f t="shared" si="7"/>
        <v>42800</v>
      </c>
      <c r="O306" s="35" t="str" cm="1">
        <f t="array" ref="O306">IF(INDEX(tablo,SMALL(IF(tablo=$N306,ROW(tablo),""),COUNTIF($N$2:$N306,$N306)),SMALL(IF(tablo=$N306,COLUMN(tablo),""),COUNTIF($N$2:$N306,$N306))-1)=0,"vide",INDEX(tablo,SMALL(IF(tablo=$N306,ROW(tablo),""),COUNTIF($N$2:$N306,$N306)),SMALL(IF(tablo=$N306,COLUMN(tablo),""),COUNTIF($N$2:$N306,$N306))-1))</f>
        <v>ST ROMAIN EN JAREZ</v>
      </c>
      <c r="P306" s="35" t="e" cm="1">
        <f t="array" aca="1" ref="P306" ca="1">INDEX(villes,MATCH(0,COUNTIF(villes,"&lt;"&amp;villes)-SUM(COUNTIF(P$1:P305,villes)),0))</f>
        <v>#N/A</v>
      </c>
      <c r="Q306" s="35" t="e" cm="1">
        <f t="array" aca="1" ref="Q306" ca="1">INDEX(tablo,MIN(IF(tablo=$P306,ROW(tablo),"")),MIN(IF(tablo=$P306,COLUMN(tablo)+2,"")))</f>
        <v>#N/A</v>
      </c>
    </row>
    <row r="307" spans="4:17" x14ac:dyDescent="0.3">
      <c r="D307" s="1"/>
      <c r="I307" s="1"/>
      <c r="N307" s="35">
        <f t="shared" si="7"/>
        <v>42800</v>
      </c>
      <c r="O307" s="35" t="str" cm="1">
        <f t="array" ref="O307">IF(INDEX(tablo,SMALL(IF(tablo=$N307,ROW(tablo),""),COUNTIF($N$2:$N307,$N307)),SMALL(IF(tablo=$N307,COLUMN(tablo),""),COUNTIF($N$2:$N307,$N307))-1)=0,"vide",INDEX(tablo,SMALL(IF(tablo=$N307,ROW(tablo),""),COUNTIF($N$2:$N307,$N307)),SMALL(IF(tablo=$N307,COLUMN(tablo),""),COUNTIF($N$2:$N307,$N307))-1))</f>
        <v>STE CROIX EN JAREZ</v>
      </c>
      <c r="P307" s="35" t="e" cm="1">
        <f t="array" aca="1" ref="P307" ca="1">INDEX(villes,MATCH(0,COUNTIF(villes,"&lt;"&amp;villes)-SUM(COUNTIF(P$1:P306,villes)),0))</f>
        <v>#N/A</v>
      </c>
      <c r="Q307" s="35" t="e" cm="1">
        <f t="array" aca="1" ref="Q307" ca="1">INDEX(tablo,MIN(IF(tablo=$P307,ROW(tablo),"")),MIN(IF(tablo=$P307,COLUMN(tablo)+2,"")))</f>
        <v>#N/A</v>
      </c>
    </row>
    <row r="308" spans="4:17" x14ac:dyDescent="0.3">
      <c r="D308" s="1"/>
      <c r="I308" s="1"/>
      <c r="N308" s="35">
        <f t="shared" si="7"/>
        <v>42800</v>
      </c>
      <c r="O308" s="35" t="str" cm="1">
        <f t="array" ref="O308">IF(INDEX(tablo,SMALL(IF(tablo=$N308,ROW(tablo),""),COUNTIF($N$2:$N308,$N308)),SMALL(IF(tablo=$N308,COLUMN(tablo),""),COUNTIF($N$2:$N308,$N308))-1)=0,"vide",INDEX(tablo,SMALL(IF(tablo=$N308,ROW(tablo),""),COUNTIF($N$2:$N308,$N308)),SMALL(IF(tablo=$N308,COLUMN(tablo),""),COUNTIF($N$2:$N308,$N308))-1))</f>
        <v>TARTARAS</v>
      </c>
      <c r="P308" s="35" t="e" cm="1">
        <f t="array" aca="1" ref="P308" ca="1">INDEX(villes,MATCH(0,COUNTIF(villes,"&lt;"&amp;villes)-SUM(COUNTIF(P$1:P307,villes)),0))</f>
        <v>#N/A</v>
      </c>
      <c r="Q308" s="35" t="e" cm="1">
        <f t="array" aca="1" ref="Q308" ca="1">INDEX(tablo,MIN(IF(tablo=$P308,ROW(tablo),"")),MIN(IF(tablo=$P308,COLUMN(tablo)+2,"")))</f>
        <v>#N/A</v>
      </c>
    </row>
    <row r="309" spans="4:17" x14ac:dyDescent="0.3">
      <c r="D309" s="1"/>
      <c r="I309" s="1"/>
      <c r="N309" s="35">
        <f t="shared" si="7"/>
        <v>42810</v>
      </c>
      <c r="O309" s="35" t="str" cm="1">
        <f t="array" ref="O309">IF(INDEX(tablo,SMALL(IF(tablo=$N309,ROW(tablo),""),COUNTIF($N$2:$N309,$N309)),SMALL(IF(tablo=$N309,COLUMN(tablo),""),COUNTIF($N$2:$N309,$N309))-1)=0,"vide",INDEX(tablo,SMALL(IF(tablo=$N309,ROW(tablo),""),COUNTIF($N$2:$N309,$N309)),SMALL(IF(tablo=$N309,COLUMN(tablo),""),COUNTIF($N$2:$N309,$N309))-1))</f>
        <v>ROZIER EN DONZY</v>
      </c>
      <c r="P309" s="35" t="e" cm="1">
        <f t="array" aca="1" ref="P309" ca="1">INDEX(villes,MATCH(0,COUNTIF(villes,"&lt;"&amp;villes)-SUM(COUNTIF(P$1:P308,villes)),0))</f>
        <v>#N/A</v>
      </c>
      <c r="Q309" s="35" t="e" cm="1">
        <f t="array" aca="1" ref="Q309" ca="1">INDEX(tablo,MIN(IF(tablo=$P309,ROW(tablo),"")),MIN(IF(tablo=$P309,COLUMN(tablo)+2,"")))</f>
        <v>#N/A</v>
      </c>
    </row>
    <row r="310" spans="4:17" x14ac:dyDescent="0.3">
      <c r="D310" s="1"/>
      <c r="I310" s="1"/>
      <c r="N310" s="35">
        <f t="shared" si="7"/>
        <v>42820</v>
      </c>
      <c r="O310" s="35" t="str" cm="1">
        <f t="array" ref="O310">IF(INDEX(tablo,SMALL(IF(tablo=$N310,ROW(tablo),""),COUNTIF($N$2:$N310,$N310)),SMALL(IF(tablo=$N310,COLUMN(tablo),""),COUNTIF($N$2:$N310,$N310))-1)=0,"vide",INDEX(tablo,SMALL(IF(tablo=$N310,ROW(tablo),""),COUNTIF($N$2:$N310,$N310)),SMALL(IF(tablo=$N310,COLUMN(tablo),""),COUNTIF($N$2:$N310,$N310))-1))</f>
        <v>AMBIERLE</v>
      </c>
      <c r="P310" s="35" t="e" cm="1">
        <f t="array" aca="1" ref="P310" ca="1">INDEX(villes,MATCH(0,COUNTIF(villes,"&lt;"&amp;villes)-SUM(COUNTIF(P$1:P309,villes)),0))</f>
        <v>#N/A</v>
      </c>
      <c r="Q310" s="35" t="e" cm="1">
        <f t="array" aca="1" ref="Q310" ca="1">INDEX(tablo,MIN(IF(tablo=$P310,ROW(tablo),"")),MIN(IF(tablo=$P310,COLUMN(tablo)+2,"")))</f>
        <v>#N/A</v>
      </c>
    </row>
    <row r="311" spans="4:17" x14ac:dyDescent="0.3">
      <c r="D311" s="1"/>
      <c r="I311" s="1"/>
      <c r="N311" s="35">
        <f t="shared" si="7"/>
        <v>42830</v>
      </c>
      <c r="O311" s="35" t="str" cm="1">
        <f t="array" ref="O311">IF(INDEX(tablo,SMALL(IF(tablo=$N311,ROW(tablo),""),COUNTIF($N$2:$N311,$N311)),SMALL(IF(tablo=$N311,COLUMN(tablo),""),COUNTIF($N$2:$N311,$N311))-1)=0,"vide",INDEX(tablo,SMALL(IF(tablo=$N311,ROW(tablo),""),COUNTIF($N$2:$N311,$N311)),SMALL(IF(tablo=$N311,COLUMN(tablo),""),COUNTIF($N$2:$N311,$N311))-1))</f>
        <v>LA TUILIERE</v>
      </c>
      <c r="P311" s="35" t="e" cm="1">
        <f t="array" aca="1" ref="P311" ca="1">INDEX(villes,MATCH(0,COUNTIF(villes,"&lt;"&amp;villes)-SUM(COUNTIF(P$1:P310,villes)),0))</f>
        <v>#N/A</v>
      </c>
      <c r="Q311" s="35" t="e" cm="1">
        <f t="array" aca="1" ref="Q311" ca="1">INDEX(tablo,MIN(IF(tablo=$P311,ROW(tablo),"")),MIN(IF(tablo=$P311,COLUMN(tablo)+2,"")))</f>
        <v>#N/A</v>
      </c>
    </row>
    <row r="312" spans="4:17" x14ac:dyDescent="0.3">
      <c r="D312" s="1"/>
      <c r="I312" s="1"/>
      <c r="N312" s="35">
        <f t="shared" si="7"/>
        <v>42830</v>
      </c>
      <c r="O312" s="35" t="str" cm="1">
        <f t="array" ref="O312">IF(INDEX(tablo,SMALL(IF(tablo=$N312,ROW(tablo),""),COUNTIF($N$2:$N312,$N312)),SMALL(IF(tablo=$N312,COLUMN(tablo),""),COUNTIF($N$2:$N312,$N312))-1)=0,"vide",INDEX(tablo,SMALL(IF(tablo=$N312,ROW(tablo),""),COUNTIF($N$2:$N312,$N312)),SMALL(IF(tablo=$N312,COLUMN(tablo),""),COUNTIF($N$2:$N312,$N312))-1))</f>
        <v>ST PRIEST LA PRUGNE</v>
      </c>
      <c r="P312" s="35" t="e" cm="1">
        <f t="array" aca="1" ref="P312" ca="1">INDEX(villes,MATCH(0,COUNTIF(villes,"&lt;"&amp;villes)-SUM(COUNTIF(P$1:P311,villes)),0))</f>
        <v>#N/A</v>
      </c>
      <c r="Q312" s="35" t="e" cm="1">
        <f t="array" aca="1" ref="Q312" ca="1">INDEX(tablo,MIN(IF(tablo=$P312,ROW(tablo),"")),MIN(IF(tablo=$P312,COLUMN(tablo)+2,"")))</f>
        <v>#N/A</v>
      </c>
    </row>
    <row r="313" spans="4:17" x14ac:dyDescent="0.3">
      <c r="D313" s="1"/>
      <c r="I313" s="1"/>
      <c r="N313" s="35">
        <f t="shared" si="7"/>
        <v>42840</v>
      </c>
      <c r="O313" s="35" t="str" cm="1">
        <f t="array" ref="O313">IF(INDEX(tablo,SMALL(IF(tablo=$N313,ROW(tablo),""),COUNTIF($N$2:$N313,$N313)),SMALL(IF(tablo=$N313,COLUMN(tablo),""),COUNTIF($N$2:$N313,$N313))-1)=0,"vide",INDEX(tablo,SMALL(IF(tablo=$N313,ROW(tablo),""),COUNTIF($N$2:$N313,$N313)),SMALL(IF(tablo=$N313,COLUMN(tablo),""),COUNTIF($N$2:$N313,$N313))-1))</f>
        <v>BOMBRE</v>
      </c>
      <c r="P313" s="35" t="e" cm="1">
        <f t="array" aca="1" ref="P313" ca="1">INDEX(villes,MATCH(0,COUNTIF(villes,"&lt;"&amp;villes)-SUM(COUNTIF(P$1:P312,villes)),0))</f>
        <v>#N/A</v>
      </c>
      <c r="Q313" s="35" t="e" cm="1">
        <f t="array" aca="1" ref="Q313" ca="1">INDEX(tablo,MIN(IF(tablo=$P313,ROW(tablo),"")),MIN(IF(tablo=$P313,COLUMN(tablo)+2,"")))</f>
        <v>#N/A</v>
      </c>
    </row>
    <row r="314" spans="4:17" x14ac:dyDescent="0.3">
      <c r="D314" s="1"/>
      <c r="I314" s="1"/>
      <c r="N314" s="35">
        <f t="shared" si="7"/>
        <v>42840</v>
      </c>
      <c r="O314" s="35" t="str" cm="1">
        <f t="array" ref="O314">IF(INDEX(tablo,SMALL(IF(tablo=$N314,ROW(tablo),""),COUNTIF($N$2:$N314,$N314)),SMALL(IF(tablo=$N314,COLUMN(tablo),""),COUNTIF($N$2:$N314,$N314))-1)=0,"vide",INDEX(tablo,SMALL(IF(tablo=$N314,ROW(tablo),""),COUNTIF($N$2:$N314,$N314)),SMALL(IF(tablo=$N314,COLUMN(tablo),""),COUNTIF($N$2:$N314,$N314))-1))</f>
        <v>MONTAGNY</v>
      </c>
      <c r="P314" s="35" t="e" cm="1">
        <f t="array" aca="1" ref="P314" ca="1">INDEX(villes,MATCH(0,COUNTIF(villes,"&lt;"&amp;villes)-SUM(COUNTIF(P$1:P313,villes)),0))</f>
        <v>#N/A</v>
      </c>
      <c r="Q314" s="35" t="e" cm="1">
        <f t="array" aca="1" ref="Q314" ca="1">INDEX(tablo,MIN(IF(tablo=$P314,ROW(tablo),"")),MIN(IF(tablo=$P314,COLUMN(tablo)+2,"")))</f>
        <v>#N/A</v>
      </c>
    </row>
    <row r="315" spans="4:17" x14ac:dyDescent="0.3">
      <c r="D315" s="1"/>
      <c r="I315" s="1"/>
      <c r="N315" s="35">
        <f t="shared" si="7"/>
        <v>42890</v>
      </c>
      <c r="O315" s="35" t="str" cm="1">
        <f t="array" ref="O315">IF(INDEX(tablo,SMALL(IF(tablo=$N315,ROW(tablo),""),COUNTIF($N$2:$N315,$N315)),SMALL(IF(tablo=$N315,COLUMN(tablo),""),COUNTIF($N$2:$N315,$N315))-1)=0,"vide",INDEX(tablo,SMALL(IF(tablo=$N315,ROW(tablo),""),COUNTIF($N$2:$N315,$N315)),SMALL(IF(tablo=$N315,COLUMN(tablo),""),COUNTIF($N$2:$N315,$N315))-1))</f>
        <v>SAIL SOUS COUZAN</v>
      </c>
      <c r="P315" s="35" t="e" cm="1">
        <f t="array" aca="1" ref="P315" ca="1">INDEX(villes,MATCH(0,COUNTIF(villes,"&lt;"&amp;villes)-SUM(COUNTIF(P$1:P314,villes)),0))</f>
        <v>#N/A</v>
      </c>
      <c r="Q315" s="35" t="e" cm="1">
        <f t="array" aca="1" ref="Q315" ca="1">INDEX(tablo,MIN(IF(tablo=$P315,ROW(tablo),"")),MIN(IF(tablo=$P315,COLUMN(tablo)+2,"")))</f>
        <v>#N/A</v>
      </c>
    </row>
    <row r="316" spans="4:17" x14ac:dyDescent="0.3">
      <c r="D316" s="1"/>
      <c r="I316" s="1"/>
      <c r="N316" s="35">
        <f t="shared" si="7"/>
        <v>42920</v>
      </c>
      <c r="O316" s="35" t="str" cm="1">
        <f t="array" ref="O316">IF(INDEX(tablo,SMALL(IF(tablo=$N316,ROW(tablo),""),COUNTIF($N$2:$N316,$N316)),SMALL(IF(tablo=$N316,COLUMN(tablo),""),COUNTIF($N$2:$N316,$N316))-1)=0,"vide",INDEX(tablo,SMALL(IF(tablo=$N316,ROW(tablo),""),COUNTIF($N$2:$N316,$N316)),SMALL(IF(tablo=$N316,COLUMN(tablo),""),COUNTIF($N$2:$N316,$N316))-1))</f>
        <v>CHALMAZEL</v>
      </c>
      <c r="P316" s="35" t="e" cm="1">
        <f t="array" aca="1" ref="P316" ca="1">INDEX(villes,MATCH(0,COUNTIF(villes,"&lt;"&amp;villes)-SUM(COUNTIF(P$1:P315,villes)),0))</f>
        <v>#N/A</v>
      </c>
      <c r="Q316" s="35" t="e" cm="1">
        <f t="array" aca="1" ref="Q316" ca="1">INDEX(tablo,MIN(IF(tablo=$P316,ROW(tablo),"")),MIN(IF(tablo=$P316,COLUMN(tablo)+2,"")))</f>
        <v>#N/A</v>
      </c>
    </row>
    <row r="317" spans="4:17" x14ac:dyDescent="0.3">
      <c r="D317" s="1"/>
      <c r="I317" s="1"/>
      <c r="N317" s="35">
        <f t="shared" si="7"/>
        <v>42920</v>
      </c>
      <c r="O317" s="35" t="str" cm="1">
        <f t="array" ref="O317">IF(INDEX(tablo,SMALL(IF(tablo=$N317,ROW(tablo),""),COUNTIF($N$2:$N317,$N317)),SMALL(IF(tablo=$N317,COLUMN(tablo),""),COUNTIF($N$2:$N317,$N317))-1)=0,"vide",INDEX(tablo,SMALL(IF(tablo=$N317,ROW(tablo),""),COUNTIF($N$2:$N317,$N317)),SMALL(IF(tablo=$N317,COLUMN(tablo),""),COUNTIF($N$2:$N317,$N317))-1))</f>
        <v>JEANSAGNIERE</v>
      </c>
      <c r="P317" s="35" t="e" cm="1">
        <f t="array" aca="1" ref="P317" ca="1">INDEX(villes,MATCH(0,COUNTIF(villes,"&lt;"&amp;villes)-SUM(COUNTIF(P$1:P316,villes)),0))</f>
        <v>#N/A</v>
      </c>
      <c r="Q317" s="35" t="e" cm="1">
        <f t="array" aca="1" ref="Q317" ca="1">INDEX(tablo,MIN(IF(tablo=$P317,ROW(tablo),"")),MIN(IF(tablo=$P317,COLUMN(tablo)+2,"")))</f>
        <v>#N/A</v>
      </c>
    </row>
    <row r="318" spans="4:17" x14ac:dyDescent="0.3">
      <c r="D318" s="1"/>
      <c r="I318" s="1"/>
      <c r="N318" s="35">
        <f t="shared" si="7"/>
        <v>42940</v>
      </c>
      <c r="O318" s="35" t="str" cm="1">
        <f t="array" ref="O318">IF(INDEX(tablo,SMALL(IF(tablo=$N318,ROW(tablo),""),COUNTIF($N$2:$N318,$N318)),SMALL(IF(tablo=$N318,COLUMN(tablo),""),COUNTIF($N$2:$N318,$N318))-1)=0,"vide",INDEX(tablo,SMALL(IF(tablo=$N318,ROW(tablo),""),COUNTIF($N$2:$N318,$N318)),SMALL(IF(tablo=$N318,COLUMN(tablo),""),COUNTIF($N$2:$N318,$N318))-1))</f>
        <v>CHATELNEUF</v>
      </c>
      <c r="P318" s="35" t="e" cm="1">
        <f t="array" aca="1" ref="P318" ca="1">INDEX(villes,MATCH(0,COUNTIF(villes,"&lt;"&amp;villes)-SUM(COUNTIF(P$1:P317,villes)),0))</f>
        <v>#N/A</v>
      </c>
      <c r="Q318" s="35" t="e" cm="1">
        <f t="array" aca="1" ref="Q318" ca="1">INDEX(tablo,MIN(IF(tablo=$P318,ROW(tablo),"")),MIN(IF(tablo=$P318,COLUMN(tablo)+2,"")))</f>
        <v>#N/A</v>
      </c>
    </row>
    <row r="319" spans="4:17" x14ac:dyDescent="0.3">
      <c r="D319" s="1"/>
      <c r="I319" s="1"/>
      <c r="N319" s="35">
        <f t="shared" si="7"/>
        <v>42940</v>
      </c>
      <c r="O319" s="35" t="str" cm="1">
        <f t="array" ref="O319">IF(INDEX(tablo,SMALL(IF(tablo=$N319,ROW(tablo),""),COUNTIF($N$2:$N319,$N319)),SMALL(IF(tablo=$N319,COLUMN(tablo),""),COUNTIF($N$2:$N319,$N319))-1)=0,"vide",INDEX(tablo,SMALL(IF(tablo=$N319,ROW(tablo),""),COUNTIF($N$2:$N319,$N319)),SMALL(IF(tablo=$N319,COLUMN(tablo),""),COUNTIF($N$2:$N319,$N319))-1))</f>
        <v>CHATEAUNEUF</v>
      </c>
      <c r="P319" s="35" t="e" cm="1">
        <f t="array" aca="1" ref="P319" ca="1">INDEX(villes,MATCH(0,COUNTIF(villes,"&lt;"&amp;villes)-SUM(COUNTIF(P$1:P318,villes)),0))</f>
        <v>#N/A</v>
      </c>
      <c r="Q319" s="35" t="e" cm="1">
        <f t="array" aca="1" ref="Q319" ca="1">INDEX(tablo,MIN(IF(tablo=$P319,ROW(tablo),"")),MIN(IF(tablo=$P319,COLUMN(tablo)+2,"")))</f>
        <v>#N/A</v>
      </c>
    </row>
    <row r="320" spans="4:17" x14ac:dyDescent="0.3">
      <c r="D320" s="1"/>
      <c r="I320" s="1"/>
      <c r="N320" s="35">
        <f t="shared" si="7"/>
        <v>42940</v>
      </c>
      <c r="O320" s="35" t="str" cm="1">
        <f t="array" ref="O320">IF(INDEX(tablo,SMALL(IF(tablo=$N320,ROW(tablo),""),COUNTIF($N$2:$N320,$N320)),SMALL(IF(tablo=$N320,COLUMN(tablo),""),COUNTIF($N$2:$N320,$N320))-1)=0,"vide",INDEX(tablo,SMALL(IF(tablo=$N320,ROW(tablo),""),COUNTIF($N$2:$N320,$N320)),SMALL(IF(tablo=$N320,COLUMN(tablo),""),COUNTIF($N$2:$N320,$N320))-1))</f>
        <v>ST BONNET LE COURREAU</v>
      </c>
      <c r="P320" s="35" t="e" cm="1">
        <f t="array" aca="1" ref="P320" ca="1">INDEX(villes,MATCH(0,COUNTIF(villes,"&lt;"&amp;villes)-SUM(COUNTIF(P$1:P319,villes)),0))</f>
        <v>#N/A</v>
      </c>
      <c r="Q320" s="35" t="e" cm="1">
        <f t="array" aca="1" ref="Q320" ca="1">INDEX(tablo,MIN(IF(tablo=$P320,ROW(tablo),"")),MIN(IF(tablo=$P320,COLUMN(tablo)+2,"")))</f>
        <v>#N/A</v>
      </c>
    </row>
    <row r="321" spans="1:17" x14ac:dyDescent="0.3">
      <c r="D321" s="1"/>
      <c r="I321" s="1"/>
      <c r="N321" s="35">
        <f t="shared" si="7"/>
        <v>42990</v>
      </c>
      <c r="O321" s="35" t="str" cm="1">
        <f t="array" ref="O321">IF(INDEX(tablo,SMALL(IF(tablo=$N321,ROW(tablo),""),COUNTIF($N$2:$N321,$N321)),SMALL(IF(tablo=$N321,COLUMN(tablo),""),COUNTIF($N$2:$N321,$N321))-1)=0,"vide",INDEX(tablo,SMALL(IF(tablo=$N321,ROW(tablo),""),COUNTIF($N$2:$N321,$N321)),SMALL(IF(tablo=$N321,COLUMN(tablo),""),COUNTIF($N$2:$N321,$N321))-1))</f>
        <v>PALOGNEUX</v>
      </c>
      <c r="P321" s="35" t="e" cm="1">
        <f t="array" aca="1" ref="P321" ca="1">INDEX(villes,MATCH(0,COUNTIF(villes,"&lt;"&amp;villes)-SUM(COUNTIF(P$1:P320,villes)),0))</f>
        <v>#N/A</v>
      </c>
      <c r="Q321" s="35" t="e" cm="1">
        <f t="array" aca="1" ref="Q321" ca="1">INDEX(tablo,MIN(IF(tablo=$P321,ROW(tablo),"")),MIN(IF(tablo=$P321,COLUMN(tablo)+2,"")))</f>
        <v>#N/A</v>
      </c>
    </row>
    <row r="322" spans="1:17" x14ac:dyDescent="0.3">
      <c r="D322" s="1"/>
      <c r="I322" s="1"/>
      <c r="N322" s="35">
        <f t="shared" si="7"/>
        <v>42990</v>
      </c>
      <c r="O322" s="35" t="str" cm="1">
        <f t="array" ref="O322">IF(INDEX(tablo,SMALL(IF(tablo=$N322,ROW(tablo),""),COUNTIF($N$2:$N322,$N322)),SMALL(IF(tablo=$N322,COLUMN(tablo),""),COUNTIF($N$2:$N322,$N322))-1)=0,"vide",INDEX(tablo,SMALL(IF(tablo=$N322,ROW(tablo),""),COUNTIF($N$2:$N322,$N322)),SMALL(IF(tablo=$N322,COLUMN(tablo),""),COUNTIF($N$2:$N322,$N322))-1))</f>
        <v>ST GEORGES EN COUZAN</v>
      </c>
      <c r="P322" s="35" t="e" cm="1">
        <f t="array" aca="1" ref="P322" ca="1">INDEX(villes,MATCH(0,COUNTIF(villes,"&lt;"&amp;villes)-SUM(COUNTIF(P$1:P321,villes)),0))</f>
        <v>#N/A</v>
      </c>
      <c r="Q322" s="35" t="e" cm="1">
        <f t="array" aca="1" ref="Q322" ca="1">INDEX(tablo,MIN(IF(tablo=$P322,ROW(tablo),"")),MIN(IF(tablo=$P322,COLUMN(tablo)+2,"")))</f>
        <v>#N/A</v>
      </c>
    </row>
    <row r="323" spans="1:17" x14ac:dyDescent="0.3">
      <c r="D323" s="1"/>
      <c r="I323" s="1"/>
      <c r="N323" s="35">
        <f t="shared" si="7"/>
        <v>42990</v>
      </c>
      <c r="O323" s="35" t="str" cm="1">
        <f t="array" ref="O323">IF(INDEX(tablo,SMALL(IF(tablo=$N323,ROW(tablo),""),COUNTIF($N$2:$N323,$N323)),SMALL(IF(tablo=$N323,COLUMN(tablo),""),COUNTIF($N$2:$N323,$N323))-1)=0,"vide",INDEX(tablo,SMALL(IF(tablo=$N323,ROW(tablo),""),COUNTIF($N$2:$N323,$N323)),SMALL(IF(tablo=$N323,COLUMN(tablo),""),COUNTIF($N$2:$N323,$N323))-1))</f>
        <v>SAINT JUS EN BAS</v>
      </c>
      <c r="P323" s="35" t="e" cm="1">
        <f t="array" aca="1" ref="P323" ca="1">INDEX(villes,MATCH(0,COUNTIF(villes,"&lt;"&amp;villes)-SUM(COUNTIF(P$1:P322,villes)),0))</f>
        <v>#N/A</v>
      </c>
      <c r="Q323" s="35" t="e" cm="1">
        <f t="array" aca="1" ref="Q323" ca="1">INDEX(tablo,MIN(IF(tablo=$P323,ROW(tablo),"")),MIN(IF(tablo=$P323,COLUMN(tablo)+2,"")))</f>
        <v>#N/A</v>
      </c>
    </row>
    <row r="324" spans="1:17" x14ac:dyDescent="0.3">
      <c r="D324" s="1"/>
      <c r="I324" s="1"/>
      <c r="N324" s="35">
        <f t="shared" si="7"/>
        <v>42990</v>
      </c>
      <c r="O324" s="35" t="str" cm="1">
        <f t="array" ref="O324">IF(INDEX(tablo,SMALL(IF(tablo=$N324,ROW(tablo),""),COUNTIF($N$2:$N324,$N324)),SMALL(IF(tablo=$N324,COLUMN(tablo),""),COUNTIF($N$2:$N324,$N324))-1)=0,"vide",INDEX(tablo,SMALL(IF(tablo=$N324,ROW(tablo),""),COUNTIF($N$2:$N324,$N324)),SMALL(IF(tablo=$N324,COLUMN(tablo),""),COUNTIF($N$2:$N324,$N324))-1))</f>
        <v>SAUVAIN</v>
      </c>
      <c r="P324" s="35" t="e" cm="1">
        <f t="array" aca="1" ref="P324" ca="1">INDEX(villes,MATCH(0,COUNTIF(villes,"&lt;"&amp;villes)-SUM(COUNTIF(P$1:P323,villes)),0))</f>
        <v>#N/A</v>
      </c>
      <c r="Q324" s="35" t="e" cm="1">
        <f t="array" aca="1" ref="Q324" ca="1">INDEX(tablo,MIN(IF(tablo=$P324,ROW(tablo),"")),MIN(IF(tablo=$P324,COLUMN(tablo)+2,"")))</f>
        <v>#N/A</v>
      </c>
    </row>
    <row r="325" spans="1:17" x14ac:dyDescent="0.3">
      <c r="D325" s="1"/>
      <c r="I325" s="1"/>
      <c r="N325" s="35">
        <f t="shared" si="7"/>
        <v>43110</v>
      </c>
      <c r="O325" s="35" t="str" cm="1">
        <f t="array" ref="O325">IF(INDEX(tablo,SMALL(IF(tablo=$N325,ROW(tablo),""),COUNTIF($N$2:$N325,$N325)),SMALL(IF(tablo=$N325,COLUMN(tablo),""),COUNTIF($N$2:$N325,$N325))-1)=0,"vide",INDEX(tablo,SMALL(IF(tablo=$N325,ROW(tablo),""),COUNTIF($N$2:$N325,$N325)),SMALL(IF(tablo=$N325,COLUMN(tablo),""),COUNTIF($N$2:$N325,$N325))-1))</f>
        <v>vide</v>
      </c>
      <c r="P325" s="35" t="e" cm="1">
        <f t="array" aca="1" ref="P325" ca="1">INDEX(villes,MATCH(0,COUNTIF(villes,"&lt;"&amp;villes)-SUM(COUNTIF(P$1:P324,villes)),0))</f>
        <v>#N/A</v>
      </c>
      <c r="Q325" s="35" t="e" cm="1">
        <f t="array" aca="1" ref="Q325" ca="1">INDEX(tablo,MIN(IF(tablo=$P325,ROW(tablo),"")),MIN(IF(tablo=$P325,COLUMN(tablo)+2,"")))</f>
        <v>#N/A</v>
      </c>
    </row>
    <row r="326" spans="1:17" x14ac:dyDescent="0.3">
      <c r="D326" s="1"/>
      <c r="I326" s="1"/>
      <c r="N326" s="35">
        <f t="shared" si="7"/>
        <v>43240</v>
      </c>
      <c r="O326" s="35" t="str" cm="1">
        <f t="array" ref="O326">IF(INDEX(tablo,SMALL(IF(tablo=$N326,ROW(tablo),""),COUNTIF($N$2:$N326,$N326)),SMALL(IF(tablo=$N326,COLUMN(tablo),""),COUNTIF($N$2:$N326,$N326))-1)=0,"vide",INDEX(tablo,SMALL(IF(tablo=$N326,ROW(tablo),""),COUNTIF($N$2:$N326,$N326)),SMALL(IF(tablo=$N326,COLUMN(tablo),""),COUNTIF($N$2:$N326,$N326))-1))</f>
        <v>vide</v>
      </c>
      <c r="P326" s="35" t="e" cm="1">
        <f t="array" aca="1" ref="P326" ca="1">INDEX(villes,MATCH(0,COUNTIF(villes,"&lt;"&amp;villes)-SUM(COUNTIF(P$1:P325,villes)),0))</f>
        <v>#N/A</v>
      </c>
      <c r="Q326" s="35" t="e" cm="1">
        <f t="array" aca="1" ref="Q326" ca="1">INDEX(tablo,MIN(IF(tablo=$P326,ROW(tablo),"")),MIN(IF(tablo=$P326,COLUMN(tablo)+2,"")))</f>
        <v>#N/A</v>
      </c>
    </row>
    <row r="327" spans="1:17" x14ac:dyDescent="0.3">
      <c r="D327" s="1"/>
      <c r="I327" s="1"/>
      <c r="N327" s="35">
        <f>SMALL(B$2:H$132,ROW(A326))</f>
        <v>43330</v>
      </c>
      <c r="O327" s="35" t="str" cm="1">
        <f t="array" ref="O327">IF(INDEX(tablo,SMALL(IF(tablo=$N327,ROW(tablo),""),COUNTIF($N$2:$N327,$N327)),SMALL(IF(tablo=$N327,COLUMN(tablo),""),COUNTIF($N$2:$N327,$N327))-1)=0,"vide",INDEX(tablo,SMALL(IF(tablo=$N327,ROW(tablo),""),COUNTIF($N$2:$N327,$N327)),SMALL(IF(tablo=$N327,COLUMN(tablo),""),COUNTIF($N$2:$N327,$N327))-1))</f>
        <v>vide</v>
      </c>
      <c r="P327" s="35" t="e" cm="1">
        <f t="array" aca="1" ref="P327" ca="1">INDEX(villes,MATCH(0,COUNTIF(villes,"&lt;"&amp;villes)-SUM(COUNTIF(P$1:P326,villes)),0))</f>
        <v>#N/A</v>
      </c>
      <c r="Q327" s="35" t="e" cm="1">
        <f t="array" aca="1" ref="Q327" ca="1">INDEX(tablo,MIN(IF(tablo=$P327,ROW(tablo),"")),MIN(IF(tablo=$P327,COLUMN(tablo)+2,"")))</f>
        <v>#N/A</v>
      </c>
    </row>
    <row r="328" spans="1:17" x14ac:dyDescent="0.3">
      <c r="D328" s="1"/>
      <c r="I328" s="1"/>
      <c r="N328" s="35">
        <f t="shared" ref="N328:N391" si="8">SMALL(B$2:H$132,ROW(A327))</f>
        <v>63220</v>
      </c>
      <c r="O328" s="35" t="str" cm="1">
        <f t="array" ref="O328">IF(INDEX(tablo,SMALL(IF(tablo=$N328,ROW(tablo),""),COUNTIF($N$2:$N328,$N328)),SMALL(IF(tablo=$N328,COLUMN(tablo),""),COUNTIF($N$2:$N328,$N328))-1)=0,"vide",INDEX(tablo,SMALL(IF(tablo=$N328,ROW(tablo),""),COUNTIF($N$2:$N328,$N328)),SMALL(IF(tablo=$N328,COLUMN(tablo),""),COUNTIF($N$2:$N328,$N328))-1))</f>
        <v>vide</v>
      </c>
      <c r="P328" s="35" t="e" cm="1">
        <f t="array" aca="1" ref="P328" ca="1">INDEX(villes,MATCH(0,COUNTIF(villes,"&lt;"&amp;villes)-SUM(COUNTIF(P$1:P327,villes)),0))</f>
        <v>#N/A</v>
      </c>
      <c r="Q328" s="35" t="e" cm="1">
        <f t="array" aca="1" ref="Q328" ca="1">INDEX(tablo,MIN(IF(tablo=$P328,ROW(tablo),"")),MIN(IF(tablo=$P328,COLUMN(tablo)+2,"")))</f>
        <v>#N/A</v>
      </c>
    </row>
    <row r="329" spans="1:17" x14ac:dyDescent="0.3">
      <c r="D329" s="1"/>
      <c r="I329" s="1"/>
      <c r="N329" s="35">
        <f t="shared" si="8"/>
        <v>63600</v>
      </c>
      <c r="O329" s="35" t="str" cm="1">
        <f t="array" ref="O329">IF(INDEX(tablo,SMALL(IF(tablo=$N329,ROW(tablo),""),COUNTIF($N$2:$N329,$N329)),SMALL(IF(tablo=$N329,COLUMN(tablo),""),COUNTIF($N$2:$N329,$N329))-1)=0,"vide",INDEX(tablo,SMALL(IF(tablo=$N329,ROW(tablo),""),COUNTIF($N$2:$N329,$N329)),SMALL(IF(tablo=$N329,COLUMN(tablo),""),COUNTIF($N$2:$N329,$N329))-1))</f>
        <v>vide</v>
      </c>
      <c r="P329" s="35" t="e" cm="1">
        <f t="array" aca="1" ref="P329" ca="1">INDEX(villes,MATCH(0,COUNTIF(villes,"&lt;"&amp;villes)-SUM(COUNTIF(P$1:P328,villes)),0))</f>
        <v>#N/A</v>
      </c>
      <c r="Q329" s="35" t="e" cm="1">
        <f t="array" aca="1" ref="Q329" ca="1">INDEX(tablo,MIN(IF(tablo=$P329,ROW(tablo),"")),MIN(IF(tablo=$P329,COLUMN(tablo)+2,"")))</f>
        <v>#N/A</v>
      </c>
    </row>
    <row r="330" spans="1:17" x14ac:dyDescent="0.3">
      <c r="D330" s="1"/>
      <c r="I330" s="1"/>
      <c r="N330" s="35">
        <f t="shared" si="8"/>
        <v>63660</v>
      </c>
      <c r="O330" s="35" t="str" cm="1">
        <f t="array" ref="O330">IF(INDEX(tablo,SMALL(IF(tablo=$N330,ROW(tablo),""),COUNTIF($N$2:$N330,$N330)),SMALL(IF(tablo=$N330,COLUMN(tablo),""),COUNTIF($N$2:$N330,$N330))-1)=0,"vide",INDEX(tablo,SMALL(IF(tablo=$N330,ROW(tablo),""),COUNTIF($N$2:$N330,$N330)),SMALL(IF(tablo=$N330,COLUMN(tablo),""),COUNTIF($N$2:$N330,$N330))-1))</f>
        <v>vide</v>
      </c>
      <c r="P330" s="35" t="e" cm="1">
        <f t="array" aca="1" ref="P330" ca="1">INDEX(villes,MATCH(0,COUNTIF(villes,"&lt;"&amp;villes)-SUM(COUNTIF(P$1:P329,villes)),0))</f>
        <v>#N/A</v>
      </c>
      <c r="Q330" s="35" t="e" cm="1">
        <f t="array" aca="1" ref="Q330" ca="1">INDEX(tablo,MIN(IF(tablo=$P330,ROW(tablo),"")),MIN(IF(tablo=$P330,COLUMN(tablo)+2,"")))</f>
        <v>#N/A</v>
      </c>
    </row>
    <row r="331" spans="1:17" x14ac:dyDescent="0.3">
      <c r="A331" s="1"/>
      <c r="D331" s="1"/>
      <c r="I331" s="1"/>
      <c r="N331" s="35">
        <f t="shared" si="8"/>
        <v>69240</v>
      </c>
      <c r="O331" s="35" t="str" cm="1">
        <f t="array" ref="O331">IF(INDEX(tablo,SMALL(IF(tablo=$N331,ROW(tablo),""),COUNTIF($N$2:$N331,$N331)),SMALL(IF(tablo=$N331,COLUMN(tablo),""),COUNTIF($N$2:$N331,$N331))-1)=0,"vide",INDEX(tablo,SMALL(IF(tablo=$N331,ROW(tablo),""),COUNTIF($N$2:$N331,$N331)),SMALL(IF(tablo=$N331,COLUMN(tablo),""),COUNTIF($N$2:$N331,$N331))-1))</f>
        <v>vide</v>
      </c>
      <c r="P331" s="35" t="e" cm="1">
        <f t="array" aca="1" ref="P331" ca="1">INDEX(villes,MATCH(0,COUNTIF(villes,"&lt;"&amp;villes)-SUM(COUNTIF(P$1:P330,villes)),0))</f>
        <v>#N/A</v>
      </c>
      <c r="Q331" s="35" t="e" cm="1">
        <f t="array" aca="1" ref="Q331" ca="1">INDEX(tablo,MIN(IF(tablo=$P331,ROW(tablo),"")),MIN(IF(tablo=$P331,COLUMN(tablo)+2,"")))</f>
        <v>#N/A</v>
      </c>
    </row>
    <row r="332" spans="1:17" x14ac:dyDescent="0.3">
      <c r="A332" s="1"/>
      <c r="D332" s="1"/>
      <c r="I332" s="1"/>
      <c r="N332" s="35">
        <f t="shared" si="8"/>
        <v>69470</v>
      </c>
      <c r="O332" s="35" t="str" cm="1">
        <f t="array" ref="O332">IF(INDEX(tablo,SMALL(IF(tablo=$N332,ROW(tablo),""),COUNTIF($N$2:$N332,$N332)),SMALL(IF(tablo=$N332,COLUMN(tablo),""),COUNTIF($N$2:$N332,$N332))-1)=0,"vide",INDEX(tablo,SMALL(IF(tablo=$N332,ROW(tablo),""),COUNTIF($N$2:$N332,$N332)),SMALL(IF(tablo=$N332,COLUMN(tablo),""),COUNTIF($N$2:$N332,$N332))-1))</f>
        <v>vide</v>
      </c>
      <c r="P332" s="35" t="e" cm="1">
        <f t="array" aca="1" ref="P332" ca="1">INDEX(villes,MATCH(0,COUNTIF(villes,"&lt;"&amp;villes)-SUM(COUNTIF(P$1:P331,villes)),0))</f>
        <v>#N/A</v>
      </c>
      <c r="Q332" s="35" t="e" cm="1">
        <f t="array" aca="1" ref="Q332" ca="1">INDEX(tablo,MIN(IF(tablo=$P332,ROW(tablo),"")),MIN(IF(tablo=$P332,COLUMN(tablo)+2,"")))</f>
        <v>#N/A</v>
      </c>
    </row>
    <row r="333" spans="1:17" x14ac:dyDescent="0.3">
      <c r="A333" s="1"/>
      <c r="D333" s="1"/>
      <c r="I333" s="1"/>
      <c r="N333" s="35">
        <f t="shared" si="8"/>
        <v>69550</v>
      </c>
      <c r="O333" s="35" t="str" cm="1">
        <f t="array" ref="O333">IF(INDEX(tablo,SMALL(IF(tablo=$N333,ROW(tablo),""),COUNTIF($N$2:$N333,$N333)),SMALL(IF(tablo=$N333,COLUMN(tablo),""),COUNTIF($N$2:$N333,$N333))-1)=0,"vide",INDEX(tablo,SMALL(IF(tablo=$N333,ROW(tablo),""),COUNTIF($N$2:$N333,$N333)),SMALL(IF(tablo=$N333,COLUMN(tablo),""),COUNTIF($N$2:$N333,$N333))-1))</f>
        <v>vide</v>
      </c>
      <c r="P333" s="35" t="e" cm="1">
        <f t="array" aca="1" ref="P333" ca="1">INDEX(villes,MATCH(0,COUNTIF(villes,"&lt;"&amp;villes)-SUM(COUNTIF(P$1:P332,villes)),0))</f>
        <v>#N/A</v>
      </c>
      <c r="Q333" s="35" t="e" cm="1">
        <f t="array" aca="1" ref="Q333" ca="1">INDEX(tablo,MIN(IF(tablo=$P333,ROW(tablo),"")),MIN(IF(tablo=$P333,COLUMN(tablo)+2,"")))</f>
        <v>#N/A</v>
      </c>
    </row>
    <row r="334" spans="1:17" x14ac:dyDescent="0.3">
      <c r="A334" s="1"/>
      <c r="D334" s="1"/>
      <c r="I334" s="1"/>
      <c r="N334" s="35">
        <f t="shared" si="8"/>
        <v>69590</v>
      </c>
      <c r="O334" s="35" t="str" cm="1">
        <f t="array" ref="O334">IF(INDEX(tablo,SMALL(IF(tablo=$N334,ROW(tablo),""),COUNTIF($N$2:$N334,$N334)),SMALL(IF(tablo=$N334,COLUMN(tablo),""),COUNTIF($N$2:$N334,$N334))-1)=0,"vide",INDEX(tablo,SMALL(IF(tablo=$N334,ROW(tablo),""),COUNTIF($N$2:$N334,$N334)),SMALL(IF(tablo=$N334,COLUMN(tablo),""),COUNTIF($N$2:$N334,$N334))-1))</f>
        <v>vide</v>
      </c>
      <c r="P334" s="35" t="e" cm="1">
        <f t="array" aca="1" ref="P334" ca="1">INDEX(villes,MATCH(0,COUNTIF(villes,"&lt;"&amp;villes)-SUM(COUNTIF(P$1:P333,villes)),0))</f>
        <v>#N/A</v>
      </c>
      <c r="Q334" s="35" t="e" cm="1">
        <f t="array" aca="1" ref="Q334" ca="1">INDEX(tablo,MIN(IF(tablo=$P334,ROW(tablo),"")),MIN(IF(tablo=$P334,COLUMN(tablo)+2,"")))</f>
        <v>#N/A</v>
      </c>
    </row>
    <row r="335" spans="1:17" x14ac:dyDescent="0.3">
      <c r="A335" s="1"/>
      <c r="D335" s="1"/>
      <c r="I335" s="1"/>
      <c r="N335" s="35">
        <f t="shared" si="8"/>
        <v>69610</v>
      </c>
      <c r="O335" s="35" t="str" cm="1">
        <f t="array" ref="O335">IF(INDEX(tablo,SMALL(IF(tablo=$N335,ROW(tablo),""),COUNTIF($N$2:$N335,$N335)),SMALL(IF(tablo=$N335,COLUMN(tablo),""),COUNTIF($N$2:$N335,$N335))-1)=0,"vide",INDEX(tablo,SMALL(IF(tablo=$N335,ROW(tablo),""),COUNTIF($N$2:$N335,$N335)),SMALL(IF(tablo=$N335,COLUMN(tablo),""),COUNTIF($N$2:$N335,$N335))-1))</f>
        <v>vide</v>
      </c>
      <c r="P335" s="35" t="e" cm="1">
        <f t="array" aca="1" ref="P335" ca="1">INDEX(villes,MATCH(0,COUNTIF(villes,"&lt;"&amp;villes)-SUM(COUNTIF(P$1:P334,villes)),0))</f>
        <v>#N/A</v>
      </c>
      <c r="Q335" s="35" t="e" cm="1">
        <f t="array" aca="1" ref="Q335" ca="1">INDEX(tablo,MIN(IF(tablo=$P335,ROW(tablo),"")),MIN(IF(tablo=$P335,COLUMN(tablo)+2,"")))</f>
        <v>#N/A</v>
      </c>
    </row>
    <row r="336" spans="1:17" x14ac:dyDescent="0.3">
      <c r="A336" s="1"/>
      <c r="D336" s="1"/>
      <c r="I336" s="1"/>
      <c r="N336" s="35">
        <f t="shared" si="8"/>
        <v>69690</v>
      </c>
      <c r="O336" s="35" t="str" cm="1">
        <f t="array" ref="O336">IF(INDEX(tablo,SMALL(IF(tablo=$N336,ROW(tablo),""),COUNTIF($N$2:$N336,$N336)),SMALL(IF(tablo=$N336,COLUMN(tablo),""),COUNTIF($N$2:$N336,$N336))-1)=0,"vide",INDEX(tablo,SMALL(IF(tablo=$N336,ROW(tablo),""),COUNTIF($N$2:$N336,$N336)),SMALL(IF(tablo=$N336,COLUMN(tablo),""),COUNTIF($N$2:$N336,$N336))-1))</f>
        <v>vide</v>
      </c>
      <c r="P336" s="35" t="e" cm="1">
        <f t="array" aca="1" ref="P336" ca="1">INDEX(villes,MATCH(0,COUNTIF(villes,"&lt;"&amp;villes)-SUM(COUNTIF(P$1:P335,villes)),0))</f>
        <v>#N/A</v>
      </c>
      <c r="Q336" s="35" t="e" cm="1">
        <f t="array" aca="1" ref="Q336" ca="1">INDEX(tablo,MIN(IF(tablo=$P336,ROW(tablo),"")),MIN(IF(tablo=$P336,COLUMN(tablo)+2,"")))</f>
        <v>#N/A</v>
      </c>
    </row>
    <row r="337" spans="1:17" x14ac:dyDescent="0.3">
      <c r="A337" s="1"/>
      <c r="D337" s="1"/>
      <c r="I337" s="1"/>
      <c r="N337" s="35">
        <f t="shared" si="8"/>
        <v>69770</v>
      </c>
      <c r="O337" s="35" t="str" cm="1">
        <f t="array" ref="O337">IF(INDEX(tablo,SMALL(IF(tablo=$N337,ROW(tablo),""),COUNTIF($N$2:$N337,$N337)),SMALL(IF(tablo=$N337,COLUMN(tablo),""),COUNTIF($N$2:$N337,$N337))-1)=0,"vide",INDEX(tablo,SMALL(IF(tablo=$N337,ROW(tablo),""),COUNTIF($N$2:$N337,$N337)),SMALL(IF(tablo=$N337,COLUMN(tablo),""),COUNTIF($N$2:$N337,$N337))-1))</f>
        <v>vide</v>
      </c>
      <c r="P337" s="35" t="e" cm="1">
        <f t="array" aca="1" ref="P337" ca="1">INDEX(villes,MATCH(0,COUNTIF(villes,"&lt;"&amp;villes)-SUM(COUNTIF(P$1:P336,villes)),0))</f>
        <v>#N/A</v>
      </c>
      <c r="Q337" s="35" t="e" cm="1">
        <f t="array" aca="1" ref="Q337" ca="1">INDEX(tablo,MIN(IF(tablo=$P337,ROW(tablo),"")),MIN(IF(tablo=$P337,COLUMN(tablo)+2,"")))</f>
        <v>#N/A</v>
      </c>
    </row>
    <row r="338" spans="1:17" x14ac:dyDescent="0.3">
      <c r="A338" s="1"/>
      <c r="D338" s="1"/>
      <c r="I338" s="1"/>
      <c r="N338" s="36">
        <f>IFERROR(SMALL(B$2:H$132,ROW(A337)),"")</f>
        <v>69850</v>
      </c>
      <c r="O338" s="35" t="str" cm="1">
        <f t="array" ref="O338">IF(N338="","",IF(INDEX(tablo,SMALL(IF(tablo=$N338,ROW(tablo),""),COUNTIF($N$2:$N338,$N338)),SMALL(IF(tablo=$N338,COLUMN(tablo),""),COUNTIF($N$2:$N338,$N338))-1)=0,"vide",INDEX(tablo,SMALL(IF(tablo=$N338,ROW(tablo),""),COUNTIF($N$2:$N338,$N338)),SMALL(IF(tablo=$N338,COLUMN(tablo),""),COUNTIF($N$2:$N338,$N338))-1)))</f>
        <v>vide</v>
      </c>
      <c r="P338" s="35" t="e" cm="1">
        <f t="array" aca="1" ref="P338" ca="1">INDEX(villes,MATCH(0,COUNTIF(villes,"&lt;"&amp;villes)-SUM(COUNTIF(P$1:P337,villes)),0))</f>
        <v>#N/A</v>
      </c>
      <c r="Q338" s="35" t="e" cm="1">
        <f t="array" aca="1" ref="Q338" ca="1">INDEX(tablo,MIN(IF(tablo=$P338,ROW(tablo),"")),MIN(IF(tablo=$P338,COLUMN(tablo)+2,"")))</f>
        <v>#N/A</v>
      </c>
    </row>
    <row r="339" spans="1:17" x14ac:dyDescent="0.3">
      <c r="A339" s="1"/>
      <c r="D339" s="1"/>
      <c r="I339" s="1"/>
      <c r="N339" s="36">
        <f t="shared" ref="N339:N399" si="9">IFERROR(SMALL(B$2:H$132,ROW(A338)),"")</f>
        <v>69870</v>
      </c>
      <c r="O339" s="35" t="str" cm="1">
        <f t="array" ref="O339">IF(N339="","",IF(INDEX(tablo,SMALL(IF(tablo=$N339,ROW(tablo),""),COUNTIF($N$2:$N339,$N339)),SMALL(IF(tablo=$N339,COLUMN(tablo),""),COUNTIF($N$2:$N339,$N339))-1)=0,"vide",INDEX(tablo,SMALL(IF(tablo=$N339,ROW(tablo),""),COUNTIF($N$2:$N339,$N339)),SMALL(IF(tablo=$N339,COLUMN(tablo),""),COUNTIF($N$2:$N339,$N339))-1)))</f>
        <v>vide</v>
      </c>
      <c r="P339" s="35" t="e" cm="1">
        <f t="array" aca="1" ref="P339" ca="1">INDEX(villes,MATCH(0,COUNTIF(villes,"&lt;"&amp;villes)-SUM(COUNTIF(P$1:P338,villes)),0))</f>
        <v>#N/A</v>
      </c>
      <c r="Q339" s="35" t="e" cm="1">
        <f t="array" aca="1" ref="Q339" ca="1">INDEX(tablo,MIN(IF(tablo=$P339,ROW(tablo),"")),MIN(IF(tablo=$P339,COLUMN(tablo)+2,"")))</f>
        <v>#N/A</v>
      </c>
    </row>
    <row r="340" spans="1:17" x14ac:dyDescent="0.3">
      <c r="A340" s="1"/>
      <c r="D340" s="1"/>
      <c r="I340" s="1"/>
      <c r="N340" s="36">
        <f t="shared" si="9"/>
        <v>69930</v>
      </c>
      <c r="O340" s="35" t="str" cm="1">
        <f t="array" ref="O340">IF(N340="","",IF(INDEX(tablo,SMALL(IF(tablo=$N340,ROW(tablo),""),COUNTIF($N$2:$N340,$N340)),SMALL(IF(tablo=$N340,COLUMN(tablo),""),COUNTIF($N$2:$N340,$N340))-1)=0,"vide",INDEX(tablo,SMALL(IF(tablo=$N340,ROW(tablo),""),COUNTIF($N$2:$N340,$N340)),SMALL(IF(tablo=$N340,COLUMN(tablo),""),COUNTIF($N$2:$N340,$N340))-1)))</f>
        <v>vide</v>
      </c>
      <c r="P340" s="35" t="e" cm="1">
        <f t="array" aca="1" ref="P340" ca="1">INDEX(villes,MATCH(0,COUNTIF(villes,"&lt;"&amp;villes)-SUM(COUNTIF(P$1:P339,villes)),0))</f>
        <v>#N/A</v>
      </c>
      <c r="Q340" s="35" t="e" cm="1">
        <f t="array" aca="1" ref="Q340" ca="1">INDEX(tablo,MIN(IF(tablo=$P340,ROW(tablo),"")),MIN(IF(tablo=$P340,COLUMN(tablo)+2,"")))</f>
        <v>#N/A</v>
      </c>
    </row>
    <row r="341" spans="1:17" x14ac:dyDescent="0.3">
      <c r="A341" s="1"/>
      <c r="D341" s="1"/>
      <c r="I341" s="1"/>
      <c r="N341" s="36">
        <f t="shared" si="9"/>
        <v>71340</v>
      </c>
      <c r="O341" s="35" t="str" cm="1">
        <f t="array" ref="O341">IF(N341="","",IF(INDEX(tablo,SMALL(IF(tablo=$N341,ROW(tablo),""),COUNTIF($N$2:$N341,$N341)),SMALL(IF(tablo=$N341,COLUMN(tablo),""),COUNTIF($N$2:$N341,$N341))-1)=0,"vide",INDEX(tablo,SMALL(IF(tablo=$N341,ROW(tablo),""),COUNTIF($N$2:$N341,$N341)),SMALL(IF(tablo=$N341,COLUMN(tablo),""),COUNTIF($N$2:$N341,$N341))-1)))</f>
        <v>vide</v>
      </c>
      <c r="P341" s="35" t="e" cm="1">
        <f t="array" aca="1" ref="P341" ca="1">INDEX(villes,MATCH(0,COUNTIF(villes,"&lt;"&amp;villes)-SUM(COUNTIF(P$1:P340,villes)),0))</f>
        <v>#N/A</v>
      </c>
      <c r="Q341" s="35" t="e" cm="1">
        <f t="array" aca="1" ref="Q341" ca="1">INDEX(tablo,MIN(IF(tablo=$P341,ROW(tablo),"")),MIN(IF(tablo=$P341,COLUMN(tablo)+2,"")))</f>
        <v>#N/A</v>
      </c>
    </row>
    <row r="342" spans="1:17" x14ac:dyDescent="0.3">
      <c r="A342" s="1"/>
      <c r="D342" s="1"/>
      <c r="I342" s="1"/>
      <c r="N342" s="36">
        <f t="shared" si="9"/>
        <v>71740</v>
      </c>
      <c r="O342" s="35" t="str" cm="1">
        <f t="array" ref="O342">IF(N342="","",IF(INDEX(tablo,SMALL(IF(tablo=$N342,ROW(tablo),""),COUNTIF($N$2:$N342,$N342)),SMALL(IF(tablo=$N342,COLUMN(tablo),""),COUNTIF($N$2:$N342,$N342))-1)=0,"vide",INDEX(tablo,SMALL(IF(tablo=$N342,ROW(tablo),""),COUNTIF($N$2:$N342,$N342)),SMALL(IF(tablo=$N342,COLUMN(tablo),""),COUNTIF($N$2:$N342,$N342))-1)))</f>
        <v>vide</v>
      </c>
      <c r="P342" s="35" t="e" cm="1">
        <f t="array" aca="1" ref="P342" ca="1">INDEX(villes,MATCH(0,COUNTIF(villes,"&lt;"&amp;villes)-SUM(COUNTIF(P$1:P341,villes)),0))</f>
        <v>#N/A</v>
      </c>
      <c r="Q342" s="35" t="e" cm="1">
        <f t="array" aca="1" ref="Q342" ca="1">INDEX(tablo,MIN(IF(tablo=$P342,ROW(tablo),"")),MIN(IF(tablo=$P342,COLUMN(tablo)+2,"")))</f>
        <v>#N/A</v>
      </c>
    </row>
    <row r="343" spans="1:17" x14ac:dyDescent="0.3">
      <c r="A343" s="1"/>
      <c r="D343" s="1"/>
      <c r="I343" s="1"/>
      <c r="N343" s="36">
        <f t="shared" si="9"/>
        <v>71800</v>
      </c>
      <c r="O343" s="35" t="str" cm="1">
        <f t="array" ref="O343">IF(N343="","",IF(INDEX(tablo,SMALL(IF(tablo=$N343,ROW(tablo),""),COUNTIF($N$2:$N343,$N343)),SMALL(IF(tablo=$N343,COLUMN(tablo),""),COUNTIF($N$2:$N343,$N343))-1)=0,"vide",INDEX(tablo,SMALL(IF(tablo=$N343,ROW(tablo),""),COUNTIF($N$2:$N343,$N343)),SMALL(IF(tablo=$N343,COLUMN(tablo),""),COUNTIF($N$2:$N343,$N343))-1)))</f>
        <v>vide</v>
      </c>
      <c r="P343" s="35" t="e" cm="1">
        <f t="array" aca="1" ref="P343" ca="1">INDEX(villes,MATCH(0,COUNTIF(villes,"&lt;"&amp;villes)-SUM(COUNTIF(P$1:P342,villes)),0))</f>
        <v>#N/A</v>
      </c>
      <c r="Q343" s="35" t="e" cm="1">
        <f t="array" aca="1" ref="Q343" ca="1">INDEX(tablo,MIN(IF(tablo=$P343,ROW(tablo),"")),MIN(IF(tablo=$P343,COLUMN(tablo)+2,"")))</f>
        <v>#N/A</v>
      </c>
    </row>
    <row r="344" spans="1:17" x14ac:dyDescent="0.3">
      <c r="A344" s="1"/>
      <c r="D344" s="1"/>
      <c r="I344" s="1"/>
      <c r="N344" s="36" t="str">
        <f t="shared" si="9"/>
        <v/>
      </c>
      <c r="O344" s="35" t="str" cm="1">
        <f t="array" ref="O344">IF(N344="","",IF(INDEX(tablo,SMALL(IF(tablo=$N344,ROW(tablo),""),COUNTIF($N$2:$N344,$N344)),SMALL(IF(tablo=$N344,COLUMN(tablo),""),COUNTIF($N$2:$N344,$N344))-1)=0,"vide",INDEX(tablo,SMALL(IF(tablo=$N344,ROW(tablo),""),COUNTIF($N$2:$N344,$N344)),SMALL(IF(tablo=$N344,COLUMN(tablo),""),COUNTIF($N$2:$N344,$N344))-1)))</f>
        <v/>
      </c>
    </row>
    <row r="345" spans="1:17" x14ac:dyDescent="0.3">
      <c r="A345" s="1"/>
      <c r="D345" s="1"/>
      <c r="I345" s="1"/>
      <c r="N345" s="36" t="str">
        <f t="shared" si="9"/>
        <v/>
      </c>
      <c r="O345" s="35" t="str" cm="1">
        <f t="array" ref="O345">IF(N345="","",IF(INDEX(tablo,SMALL(IF(tablo=$N345,ROW(tablo),""),COUNTIF($N$2:$N345,$N345)),SMALL(IF(tablo=$N345,COLUMN(tablo),""),COUNTIF($N$2:$N345,$N345))-1)=0,"vide",INDEX(tablo,SMALL(IF(tablo=$N345,ROW(tablo),""),COUNTIF($N$2:$N345,$N345)),SMALL(IF(tablo=$N345,COLUMN(tablo),""),COUNTIF($N$2:$N345,$N345))-1)))</f>
        <v/>
      </c>
    </row>
    <row r="346" spans="1:17" x14ac:dyDescent="0.3">
      <c r="A346" s="1"/>
      <c r="D346" s="1"/>
      <c r="I346" s="1"/>
      <c r="N346" s="36" t="str">
        <f t="shared" si="9"/>
        <v/>
      </c>
      <c r="O346" s="35" t="str" cm="1">
        <f t="array" ref="O346">IF(N346="","",IF(INDEX(tablo,SMALL(IF(tablo=$N346,ROW(tablo),""),COUNTIF($N$2:$N346,$N346)),SMALL(IF(tablo=$N346,COLUMN(tablo),""),COUNTIF($N$2:$N346,$N346))-1)=0,"vide",INDEX(tablo,SMALL(IF(tablo=$N346,ROW(tablo),""),COUNTIF($N$2:$N346,$N346)),SMALL(IF(tablo=$N346,COLUMN(tablo),""),COUNTIF($N$2:$N346,$N346))-1)))</f>
        <v/>
      </c>
    </row>
    <row r="347" spans="1:17" x14ac:dyDescent="0.3">
      <c r="A347" s="1"/>
      <c r="D347" s="1"/>
      <c r="I347" s="1"/>
      <c r="N347" s="36" t="str">
        <f t="shared" si="9"/>
        <v/>
      </c>
      <c r="O347" s="35" t="str" cm="1">
        <f t="array" ref="O347">IF(N347="","",IF(INDEX(tablo,SMALL(IF(tablo=$N347,ROW(tablo),""),COUNTIF($N$2:$N347,$N347)),SMALL(IF(tablo=$N347,COLUMN(tablo),""),COUNTIF($N$2:$N347,$N347))-1)=0,"vide",INDEX(tablo,SMALL(IF(tablo=$N347,ROW(tablo),""),COUNTIF($N$2:$N347,$N347)),SMALL(IF(tablo=$N347,COLUMN(tablo),""),COUNTIF($N$2:$N347,$N347))-1)))</f>
        <v/>
      </c>
    </row>
    <row r="348" spans="1:17" x14ac:dyDescent="0.3">
      <c r="A348" s="1"/>
      <c r="D348" s="1"/>
      <c r="I348" s="1"/>
      <c r="N348" s="36" t="str">
        <f t="shared" si="9"/>
        <v/>
      </c>
      <c r="O348" s="35" t="str" cm="1">
        <f t="array" ref="O348">IF(N348="","",IF(INDEX(tablo,SMALL(IF(tablo=$N348,ROW(tablo),""),COUNTIF($N$2:$N348,$N348)),SMALL(IF(tablo=$N348,COLUMN(tablo),""),COUNTIF($N$2:$N348,$N348))-1)=0,"vide",INDEX(tablo,SMALL(IF(tablo=$N348,ROW(tablo),""),COUNTIF($N$2:$N348,$N348)),SMALL(IF(tablo=$N348,COLUMN(tablo),""),COUNTIF($N$2:$N348,$N348))-1)))</f>
        <v/>
      </c>
    </row>
    <row r="349" spans="1:17" x14ac:dyDescent="0.3">
      <c r="A349" s="1"/>
      <c r="D349" s="1"/>
      <c r="I349" s="1"/>
      <c r="N349" s="36" t="str">
        <f t="shared" si="9"/>
        <v/>
      </c>
      <c r="O349" s="35" t="str" cm="1">
        <f t="array" ref="O349">IF(N349="","",IF(INDEX(tablo,SMALL(IF(tablo=$N349,ROW(tablo),""),COUNTIF($N$2:$N349,$N349)),SMALL(IF(tablo=$N349,COLUMN(tablo),""),COUNTIF($N$2:$N349,$N349))-1)=0,"vide",INDEX(tablo,SMALL(IF(tablo=$N349,ROW(tablo),""),COUNTIF($N$2:$N349,$N349)),SMALL(IF(tablo=$N349,COLUMN(tablo),""),COUNTIF($N$2:$N349,$N349))-1)))</f>
        <v/>
      </c>
    </row>
    <row r="350" spans="1:17" x14ac:dyDescent="0.3">
      <c r="A350" s="1"/>
      <c r="D350" s="1"/>
      <c r="I350" s="1"/>
      <c r="N350" s="36" t="str">
        <f t="shared" si="9"/>
        <v/>
      </c>
      <c r="O350" s="35" t="str" cm="1">
        <f t="array" ref="O350">IF(N350="","",IF(INDEX(tablo,SMALL(IF(tablo=$N350,ROW(tablo),""),COUNTIF($N$2:$N350,$N350)),SMALL(IF(tablo=$N350,COLUMN(tablo),""),COUNTIF($N$2:$N350,$N350))-1)=0,"vide",INDEX(tablo,SMALL(IF(tablo=$N350,ROW(tablo),""),COUNTIF($N$2:$N350,$N350)),SMALL(IF(tablo=$N350,COLUMN(tablo),""),COUNTIF($N$2:$N350,$N350))-1)))</f>
        <v/>
      </c>
    </row>
    <row r="351" spans="1:17" x14ac:dyDescent="0.3">
      <c r="A351" s="1"/>
      <c r="D351" s="1"/>
      <c r="I351" s="1"/>
      <c r="N351" s="36" t="str">
        <f t="shared" si="9"/>
        <v/>
      </c>
      <c r="O351" s="35" t="str" cm="1">
        <f t="array" ref="O351">IF(N351="","",IF(INDEX(tablo,SMALL(IF(tablo=$N351,ROW(tablo),""),COUNTIF($N$2:$N351,$N351)),SMALL(IF(tablo=$N351,COLUMN(tablo),""),COUNTIF($N$2:$N351,$N351))-1)=0,"vide",INDEX(tablo,SMALL(IF(tablo=$N351,ROW(tablo),""),COUNTIF($N$2:$N351,$N351)),SMALL(IF(tablo=$N351,COLUMN(tablo),""),COUNTIF($N$2:$N351,$N351))-1)))</f>
        <v/>
      </c>
    </row>
    <row r="352" spans="1:17" x14ac:dyDescent="0.3">
      <c r="A352" s="1"/>
      <c r="D352" s="1"/>
      <c r="I352" s="1"/>
      <c r="N352" s="36" t="str">
        <f t="shared" si="9"/>
        <v/>
      </c>
      <c r="O352" s="35" t="str" cm="1">
        <f t="array" ref="O352">IF(N352="","",IF(INDEX(tablo,SMALL(IF(tablo=$N352,ROW(tablo),""),COUNTIF($N$2:$N352,$N352)),SMALL(IF(tablo=$N352,COLUMN(tablo),""),COUNTIF($N$2:$N352,$N352))-1)=0,"vide",INDEX(tablo,SMALL(IF(tablo=$N352,ROW(tablo),""),COUNTIF($N$2:$N352,$N352)),SMALL(IF(tablo=$N352,COLUMN(tablo),""),COUNTIF($N$2:$N352,$N352))-1)))</f>
        <v/>
      </c>
    </row>
    <row r="353" spans="1:15" x14ac:dyDescent="0.3">
      <c r="A353" s="1"/>
      <c r="D353" s="1"/>
      <c r="I353" s="1"/>
      <c r="N353" s="36" t="str">
        <f t="shared" si="9"/>
        <v/>
      </c>
      <c r="O353" s="35" t="str" cm="1">
        <f t="array" ref="O353">IF(N353="","",IF(INDEX(tablo,SMALL(IF(tablo=$N353,ROW(tablo),""),COUNTIF($N$2:$N353,$N353)),SMALL(IF(tablo=$N353,COLUMN(tablo),""),COUNTIF($N$2:$N353,$N353))-1)=0,"vide",INDEX(tablo,SMALL(IF(tablo=$N353,ROW(tablo),""),COUNTIF($N$2:$N353,$N353)),SMALL(IF(tablo=$N353,COLUMN(tablo),""),COUNTIF($N$2:$N353,$N353))-1)))</f>
        <v/>
      </c>
    </row>
    <row r="354" spans="1:15" x14ac:dyDescent="0.3">
      <c r="A354" s="1"/>
      <c r="D354" s="1"/>
      <c r="I354" s="1"/>
      <c r="N354" s="36" t="str">
        <f t="shared" si="9"/>
        <v/>
      </c>
      <c r="O354" s="35" t="str" cm="1">
        <f t="array" ref="O354">IF(N354="","",IF(INDEX(tablo,SMALL(IF(tablo=$N354,ROW(tablo),""),COUNTIF($N$2:$N354,$N354)),SMALL(IF(tablo=$N354,COLUMN(tablo),""),COUNTIF($N$2:$N354,$N354))-1)=0,"vide",INDEX(tablo,SMALL(IF(tablo=$N354,ROW(tablo),""),COUNTIF($N$2:$N354,$N354)),SMALL(IF(tablo=$N354,COLUMN(tablo),""),COUNTIF($N$2:$N354,$N354))-1)))</f>
        <v/>
      </c>
    </row>
    <row r="355" spans="1:15" x14ac:dyDescent="0.3">
      <c r="A355" s="1"/>
      <c r="D355" s="1"/>
      <c r="N355" s="36" t="str">
        <f t="shared" si="9"/>
        <v/>
      </c>
      <c r="O355" s="35" t="str" cm="1">
        <f t="array" ref="O355">IF(N355="","",IF(INDEX(tablo,SMALL(IF(tablo=$N355,ROW(tablo),""),COUNTIF($N$2:$N355,$N355)),SMALL(IF(tablo=$N355,COLUMN(tablo),""),COUNTIF($N$2:$N355,$N355))-1)=0,"vide",INDEX(tablo,SMALL(IF(tablo=$N355,ROW(tablo),""),COUNTIF($N$2:$N355,$N355)),SMALL(IF(tablo=$N355,COLUMN(tablo),""),COUNTIF($N$2:$N355,$N355))-1)))</f>
        <v/>
      </c>
    </row>
    <row r="356" spans="1:15" x14ac:dyDescent="0.3">
      <c r="A356" s="1"/>
      <c r="D356" s="1"/>
      <c r="N356" s="36" t="str">
        <f t="shared" si="9"/>
        <v/>
      </c>
      <c r="O356" s="35" t="str" cm="1">
        <f t="array" ref="O356">IF(N356="","",IF(INDEX(tablo,SMALL(IF(tablo=$N356,ROW(tablo),""),COUNTIF($N$2:$N356,$N356)),SMALL(IF(tablo=$N356,COLUMN(tablo),""),COUNTIF($N$2:$N356,$N356))-1)=0,"vide",INDEX(tablo,SMALL(IF(tablo=$N356,ROW(tablo),""),COUNTIF($N$2:$N356,$N356)),SMALL(IF(tablo=$N356,COLUMN(tablo),""),COUNTIF($N$2:$N356,$N356))-1)))</f>
        <v/>
      </c>
    </row>
    <row r="357" spans="1:15" x14ac:dyDescent="0.3">
      <c r="A357" s="1"/>
      <c r="D357" s="1"/>
      <c r="N357" s="36" t="str">
        <f t="shared" si="9"/>
        <v/>
      </c>
      <c r="O357" s="35" t="str" cm="1">
        <f t="array" ref="O357">IF(N357="","",IF(INDEX(tablo,SMALL(IF(tablo=$N357,ROW(tablo),""),COUNTIF($N$2:$N357,$N357)),SMALL(IF(tablo=$N357,COLUMN(tablo),""),COUNTIF($N$2:$N357,$N357))-1)=0,"vide",INDEX(tablo,SMALL(IF(tablo=$N357,ROW(tablo),""),COUNTIF($N$2:$N357,$N357)),SMALL(IF(tablo=$N357,COLUMN(tablo),""),COUNTIF($N$2:$N357,$N357))-1)))</f>
        <v/>
      </c>
    </row>
    <row r="358" spans="1:15" x14ac:dyDescent="0.3">
      <c r="A358" s="1"/>
      <c r="D358" s="1"/>
      <c r="N358" s="36" t="str">
        <f t="shared" si="9"/>
        <v/>
      </c>
      <c r="O358" s="35" t="str" cm="1">
        <f t="array" ref="O358">IF(N358="","",IF(INDEX(tablo,SMALL(IF(tablo=$N358,ROW(tablo),""),COUNTIF($N$2:$N358,$N358)),SMALL(IF(tablo=$N358,COLUMN(tablo),""),COUNTIF($N$2:$N358,$N358))-1)=0,"vide",INDEX(tablo,SMALL(IF(tablo=$N358,ROW(tablo),""),COUNTIF($N$2:$N358,$N358)),SMALL(IF(tablo=$N358,COLUMN(tablo),""),COUNTIF($N$2:$N358,$N358))-1)))</f>
        <v/>
      </c>
    </row>
    <row r="359" spans="1:15" x14ac:dyDescent="0.3">
      <c r="A359" s="1"/>
      <c r="D359" s="1"/>
      <c r="N359" s="36" t="str">
        <f t="shared" si="9"/>
        <v/>
      </c>
      <c r="O359" s="35" t="str" cm="1">
        <f t="array" ref="O359">IF(N359="","",IF(INDEX(tablo,SMALL(IF(tablo=$N359,ROW(tablo),""),COUNTIF($N$2:$N359,$N359)),SMALL(IF(tablo=$N359,COLUMN(tablo),""),COUNTIF($N$2:$N359,$N359))-1)=0,"vide",INDEX(tablo,SMALL(IF(tablo=$N359,ROW(tablo),""),COUNTIF($N$2:$N359,$N359)),SMALL(IF(tablo=$N359,COLUMN(tablo),""),COUNTIF($N$2:$N359,$N359))-1)))</f>
        <v/>
      </c>
    </row>
    <row r="360" spans="1:15" x14ac:dyDescent="0.3">
      <c r="A360" s="1"/>
      <c r="D360" s="1"/>
      <c r="N360" s="36" t="str">
        <f t="shared" si="9"/>
        <v/>
      </c>
      <c r="O360" s="35" t="str" cm="1">
        <f t="array" ref="O360">IF(N360="","",IF(INDEX(tablo,SMALL(IF(tablo=$N360,ROW(tablo),""),COUNTIF($N$2:$N360,$N360)),SMALL(IF(tablo=$N360,COLUMN(tablo),""),COUNTIF($N$2:$N360,$N360))-1)=0,"vide",INDEX(tablo,SMALL(IF(tablo=$N360,ROW(tablo),""),COUNTIF($N$2:$N360,$N360)),SMALL(IF(tablo=$N360,COLUMN(tablo),""),COUNTIF($N$2:$N360,$N360))-1)))</f>
        <v/>
      </c>
    </row>
    <row r="361" spans="1:15" x14ac:dyDescent="0.3">
      <c r="A361" s="1"/>
      <c r="D361" s="1"/>
      <c r="N361" s="36" t="str">
        <f t="shared" si="9"/>
        <v/>
      </c>
      <c r="O361" s="35" t="str" cm="1">
        <f t="array" ref="O361">IF(N361="","",IF(INDEX(tablo,SMALL(IF(tablo=$N361,ROW(tablo),""),COUNTIF($N$2:$N361,$N361)),SMALL(IF(tablo=$N361,COLUMN(tablo),""),COUNTIF($N$2:$N361,$N361))-1)=0,"vide",INDEX(tablo,SMALL(IF(tablo=$N361,ROW(tablo),""),COUNTIF($N$2:$N361,$N361)),SMALL(IF(tablo=$N361,COLUMN(tablo),""),COUNTIF($N$2:$N361,$N361))-1)))</f>
        <v/>
      </c>
    </row>
    <row r="362" spans="1:15" x14ac:dyDescent="0.3">
      <c r="A362" s="1"/>
      <c r="D362" s="1"/>
      <c r="N362" s="36" t="str">
        <f t="shared" si="9"/>
        <v/>
      </c>
      <c r="O362" s="35" t="str" cm="1">
        <f t="array" ref="O362">IF(N362="","",IF(INDEX(tablo,SMALL(IF(tablo=$N362,ROW(tablo),""),COUNTIF($N$2:$N362,$N362)),SMALL(IF(tablo=$N362,COLUMN(tablo),""),COUNTIF($N$2:$N362,$N362))-1)=0,"vide",INDEX(tablo,SMALL(IF(tablo=$N362,ROW(tablo),""),COUNTIF($N$2:$N362,$N362)),SMALL(IF(tablo=$N362,COLUMN(tablo),""),COUNTIF($N$2:$N362,$N362))-1)))</f>
        <v/>
      </c>
    </row>
    <row r="363" spans="1:15" x14ac:dyDescent="0.3">
      <c r="A363" s="1"/>
      <c r="D363" s="1"/>
      <c r="N363" s="36" t="str">
        <f t="shared" si="9"/>
        <v/>
      </c>
      <c r="O363" s="35" t="str" cm="1">
        <f t="array" ref="O363">IF(N363="","",IF(INDEX(tablo,SMALL(IF(tablo=$N363,ROW(tablo),""),COUNTIF($N$2:$N363,$N363)),SMALL(IF(tablo=$N363,COLUMN(tablo),""),COUNTIF($N$2:$N363,$N363))-1)=0,"vide",INDEX(tablo,SMALL(IF(tablo=$N363,ROW(tablo),""),COUNTIF($N$2:$N363,$N363)),SMALL(IF(tablo=$N363,COLUMN(tablo),""),COUNTIF($N$2:$N363,$N363))-1)))</f>
        <v/>
      </c>
    </row>
    <row r="364" spans="1:15" x14ac:dyDescent="0.3">
      <c r="A364" s="1"/>
      <c r="D364" s="1"/>
      <c r="N364" s="36" t="str">
        <f t="shared" si="9"/>
        <v/>
      </c>
      <c r="O364" s="35" t="str" cm="1">
        <f t="array" ref="O364">IF(N364="","",IF(INDEX(tablo,SMALL(IF(tablo=$N364,ROW(tablo),""),COUNTIF($N$2:$N364,$N364)),SMALL(IF(tablo=$N364,COLUMN(tablo),""),COUNTIF($N$2:$N364,$N364))-1)=0,"vide",INDEX(tablo,SMALL(IF(tablo=$N364,ROW(tablo),""),COUNTIF($N$2:$N364,$N364)),SMALL(IF(tablo=$N364,COLUMN(tablo),""),COUNTIF($N$2:$N364,$N364))-1)))</f>
        <v/>
      </c>
    </row>
    <row r="365" spans="1:15" x14ac:dyDescent="0.3">
      <c r="N365" s="36" t="str">
        <f t="shared" si="9"/>
        <v/>
      </c>
      <c r="O365" s="35" t="str" cm="1">
        <f t="array" ref="O365">IF(N365="","",IF(INDEX(tablo,SMALL(IF(tablo=$N365,ROW(tablo),""),COUNTIF($N$2:$N365,$N365)),SMALL(IF(tablo=$N365,COLUMN(tablo),""),COUNTIF($N$2:$N365,$N365))-1)=0,"vide",INDEX(tablo,SMALL(IF(tablo=$N365,ROW(tablo),""),COUNTIF($N$2:$N365,$N365)),SMALL(IF(tablo=$N365,COLUMN(tablo),""),COUNTIF($N$2:$N365,$N365))-1)))</f>
        <v/>
      </c>
    </row>
    <row r="366" spans="1:15" x14ac:dyDescent="0.3">
      <c r="N366" s="36" t="str">
        <f t="shared" si="9"/>
        <v/>
      </c>
      <c r="O366" s="35" t="str" cm="1">
        <f t="array" ref="O366">IF(N366="","",IF(INDEX(tablo,SMALL(IF(tablo=$N366,ROW(tablo),""),COUNTIF($N$2:$N366,$N366)),SMALL(IF(tablo=$N366,COLUMN(tablo),""),COUNTIF($N$2:$N366,$N366))-1)=0,"vide",INDEX(tablo,SMALL(IF(tablo=$N366,ROW(tablo),""),COUNTIF($N$2:$N366,$N366)),SMALL(IF(tablo=$N366,COLUMN(tablo),""),COUNTIF($N$2:$N366,$N366))-1)))</f>
        <v/>
      </c>
    </row>
    <row r="367" spans="1:15" x14ac:dyDescent="0.3">
      <c r="N367" s="36" t="str">
        <f t="shared" si="9"/>
        <v/>
      </c>
      <c r="O367" s="35" t="str" cm="1">
        <f t="array" ref="O367">IF(N367="","",IF(INDEX(tablo,SMALL(IF(tablo=$N367,ROW(tablo),""),COUNTIF($N$2:$N367,$N367)),SMALL(IF(tablo=$N367,COLUMN(tablo),""),COUNTIF($N$2:$N367,$N367))-1)=0,"vide",INDEX(tablo,SMALL(IF(tablo=$N367,ROW(tablo),""),COUNTIF($N$2:$N367,$N367)),SMALL(IF(tablo=$N367,COLUMN(tablo),""),COUNTIF($N$2:$N367,$N367))-1)))</f>
        <v/>
      </c>
    </row>
    <row r="368" spans="1:15" x14ac:dyDescent="0.3">
      <c r="N368" s="36" t="str">
        <f t="shared" si="9"/>
        <v/>
      </c>
      <c r="O368" s="35" t="str" cm="1">
        <f t="array" ref="O368">IF(N368="","",IF(INDEX(tablo,SMALL(IF(tablo=$N368,ROW(tablo),""),COUNTIF($N$2:$N368,$N368)),SMALL(IF(tablo=$N368,COLUMN(tablo),""),COUNTIF($N$2:$N368,$N368))-1)=0,"vide",INDEX(tablo,SMALL(IF(tablo=$N368,ROW(tablo),""),COUNTIF($N$2:$N368,$N368)),SMALL(IF(tablo=$N368,COLUMN(tablo),""),COUNTIF($N$2:$N368,$N368))-1)))</f>
        <v/>
      </c>
    </row>
    <row r="369" spans="14:15" x14ac:dyDescent="0.3">
      <c r="N369" s="36" t="str">
        <f t="shared" si="9"/>
        <v/>
      </c>
      <c r="O369" s="35" t="str" cm="1">
        <f t="array" ref="O369">IF(N369="","",IF(INDEX(tablo,SMALL(IF(tablo=$N369,ROW(tablo),""),COUNTIF($N$2:$N369,$N369)),SMALL(IF(tablo=$N369,COLUMN(tablo),""),COUNTIF($N$2:$N369,$N369))-1)=0,"vide",INDEX(tablo,SMALL(IF(tablo=$N369,ROW(tablo),""),COUNTIF($N$2:$N369,$N369)),SMALL(IF(tablo=$N369,COLUMN(tablo),""),COUNTIF($N$2:$N369,$N369))-1)))</f>
        <v/>
      </c>
    </row>
    <row r="370" spans="14:15" x14ac:dyDescent="0.3">
      <c r="N370" s="36" t="str">
        <f t="shared" si="9"/>
        <v/>
      </c>
      <c r="O370" s="35" t="str" cm="1">
        <f t="array" ref="O370">IF(N370="","",IF(INDEX(tablo,SMALL(IF(tablo=$N370,ROW(tablo),""),COUNTIF($N$2:$N370,$N370)),SMALL(IF(tablo=$N370,COLUMN(tablo),""),COUNTIF($N$2:$N370,$N370))-1)=0,"vide",INDEX(tablo,SMALL(IF(tablo=$N370,ROW(tablo),""),COUNTIF($N$2:$N370,$N370)),SMALL(IF(tablo=$N370,COLUMN(tablo),""),COUNTIF($N$2:$N370,$N370))-1)))</f>
        <v/>
      </c>
    </row>
    <row r="371" spans="14:15" x14ac:dyDescent="0.3">
      <c r="N371" s="36" t="str">
        <f t="shared" si="9"/>
        <v/>
      </c>
      <c r="O371" s="35" t="str" cm="1">
        <f t="array" ref="O371">IF(N371="","",IF(INDEX(tablo,SMALL(IF(tablo=$N371,ROW(tablo),""),COUNTIF($N$2:$N371,$N371)),SMALL(IF(tablo=$N371,COLUMN(tablo),""),COUNTIF($N$2:$N371,$N371))-1)=0,"vide",INDEX(tablo,SMALL(IF(tablo=$N371,ROW(tablo),""),COUNTIF($N$2:$N371,$N371)),SMALL(IF(tablo=$N371,COLUMN(tablo),""),COUNTIF($N$2:$N371,$N371))-1)))</f>
        <v/>
      </c>
    </row>
    <row r="372" spans="14:15" x14ac:dyDescent="0.3">
      <c r="N372" s="36" t="str">
        <f t="shared" si="9"/>
        <v/>
      </c>
      <c r="O372" s="35" t="str" cm="1">
        <f t="array" ref="O372">IF(N372="","",IF(INDEX(tablo,SMALL(IF(tablo=$N372,ROW(tablo),""),COUNTIF($N$2:$N372,$N372)),SMALL(IF(tablo=$N372,COLUMN(tablo),""),COUNTIF($N$2:$N372,$N372))-1)=0,"vide",INDEX(tablo,SMALL(IF(tablo=$N372,ROW(tablo),""),COUNTIF($N$2:$N372,$N372)),SMALL(IF(tablo=$N372,COLUMN(tablo),""),COUNTIF($N$2:$N372,$N372))-1)))</f>
        <v/>
      </c>
    </row>
    <row r="373" spans="14:15" x14ac:dyDescent="0.3">
      <c r="N373" s="36" t="str">
        <f t="shared" si="9"/>
        <v/>
      </c>
      <c r="O373" s="35" t="str" cm="1">
        <f t="array" ref="O373">IF(N373="","",IF(INDEX(tablo,SMALL(IF(tablo=$N373,ROW(tablo),""),COUNTIF($N$2:$N373,$N373)),SMALL(IF(tablo=$N373,COLUMN(tablo),""),COUNTIF($N$2:$N373,$N373))-1)=0,"vide",INDEX(tablo,SMALL(IF(tablo=$N373,ROW(tablo),""),COUNTIF($N$2:$N373,$N373)),SMALL(IF(tablo=$N373,COLUMN(tablo),""),COUNTIF($N$2:$N373,$N373))-1)))</f>
        <v/>
      </c>
    </row>
    <row r="374" spans="14:15" x14ac:dyDescent="0.3">
      <c r="N374" s="36" t="str">
        <f t="shared" si="9"/>
        <v/>
      </c>
      <c r="O374" s="35" t="str" cm="1">
        <f t="array" ref="O374">IF(N374="","",IF(INDEX(tablo,SMALL(IF(tablo=$N374,ROW(tablo),""),COUNTIF($N$2:$N374,$N374)),SMALL(IF(tablo=$N374,COLUMN(tablo),""),COUNTIF($N$2:$N374,$N374))-1)=0,"vide",INDEX(tablo,SMALL(IF(tablo=$N374,ROW(tablo),""),COUNTIF($N$2:$N374,$N374)),SMALL(IF(tablo=$N374,COLUMN(tablo),""),COUNTIF($N$2:$N374,$N374))-1)))</f>
        <v/>
      </c>
    </row>
    <row r="375" spans="14:15" x14ac:dyDescent="0.3">
      <c r="N375" s="36" t="str">
        <f t="shared" si="9"/>
        <v/>
      </c>
      <c r="O375" s="35" t="str" cm="1">
        <f t="array" ref="O375">IF(N375="","",IF(INDEX(tablo,SMALL(IF(tablo=$N375,ROW(tablo),""),COUNTIF($N$2:$N375,$N375)),SMALL(IF(tablo=$N375,COLUMN(tablo),""),COUNTIF($N$2:$N375,$N375))-1)=0,"vide",INDEX(tablo,SMALL(IF(tablo=$N375,ROW(tablo),""),COUNTIF($N$2:$N375,$N375)),SMALL(IF(tablo=$N375,COLUMN(tablo),""),COUNTIF($N$2:$N375,$N375))-1)))</f>
        <v/>
      </c>
    </row>
    <row r="376" spans="14:15" x14ac:dyDescent="0.3">
      <c r="N376" s="36" t="str">
        <f t="shared" si="9"/>
        <v/>
      </c>
      <c r="O376" s="35" t="str" cm="1">
        <f t="array" ref="O376">IF(N376="","",IF(INDEX(tablo,SMALL(IF(tablo=$N376,ROW(tablo),""),COUNTIF($N$2:$N376,$N376)),SMALL(IF(tablo=$N376,COLUMN(tablo),""),COUNTIF($N$2:$N376,$N376))-1)=0,"vide",INDEX(tablo,SMALL(IF(tablo=$N376,ROW(tablo),""),COUNTIF($N$2:$N376,$N376)),SMALL(IF(tablo=$N376,COLUMN(tablo),""),COUNTIF($N$2:$N376,$N376))-1)))</f>
        <v/>
      </c>
    </row>
    <row r="377" spans="14:15" x14ac:dyDescent="0.3">
      <c r="N377" s="36" t="str">
        <f t="shared" si="9"/>
        <v/>
      </c>
      <c r="O377" s="35" t="str" cm="1">
        <f t="array" ref="O377">IF(N377="","",IF(INDEX(tablo,SMALL(IF(tablo=$N377,ROW(tablo),""),COUNTIF($N$2:$N377,$N377)),SMALL(IF(tablo=$N377,COLUMN(tablo),""),COUNTIF($N$2:$N377,$N377))-1)=0,"vide",INDEX(tablo,SMALL(IF(tablo=$N377,ROW(tablo),""),COUNTIF($N$2:$N377,$N377)),SMALL(IF(tablo=$N377,COLUMN(tablo),""),COUNTIF($N$2:$N377,$N377))-1)))</f>
        <v/>
      </c>
    </row>
    <row r="378" spans="14:15" x14ac:dyDescent="0.3">
      <c r="N378" s="36" t="str">
        <f t="shared" si="9"/>
        <v/>
      </c>
      <c r="O378" s="35" t="str" cm="1">
        <f t="array" ref="O378">IF(N378="","",IF(INDEX(tablo,SMALL(IF(tablo=$N378,ROW(tablo),""),COUNTIF($N$2:$N378,$N378)),SMALL(IF(tablo=$N378,COLUMN(tablo),""),COUNTIF($N$2:$N378,$N378))-1)=0,"vide",INDEX(tablo,SMALL(IF(tablo=$N378,ROW(tablo),""),COUNTIF($N$2:$N378,$N378)),SMALL(IF(tablo=$N378,COLUMN(tablo),""),COUNTIF($N$2:$N378,$N378))-1)))</f>
        <v/>
      </c>
    </row>
    <row r="379" spans="14:15" x14ac:dyDescent="0.3">
      <c r="N379" s="36" t="str">
        <f t="shared" si="9"/>
        <v/>
      </c>
      <c r="O379" s="35" t="str" cm="1">
        <f t="array" ref="O379">IF(N379="","",IF(INDEX(tablo,SMALL(IF(tablo=$N379,ROW(tablo),""),COUNTIF($N$2:$N379,$N379)),SMALL(IF(tablo=$N379,COLUMN(tablo),""),COUNTIF($N$2:$N379,$N379))-1)=0,"vide",INDEX(tablo,SMALL(IF(tablo=$N379,ROW(tablo),""),COUNTIF($N$2:$N379,$N379)),SMALL(IF(tablo=$N379,COLUMN(tablo),""),COUNTIF($N$2:$N379,$N379))-1)))</f>
        <v/>
      </c>
    </row>
    <row r="380" spans="14:15" x14ac:dyDescent="0.3">
      <c r="N380" s="36" t="str">
        <f t="shared" si="9"/>
        <v/>
      </c>
      <c r="O380" s="35" t="str" cm="1">
        <f t="array" ref="O380">IF(N380="","",IF(INDEX(tablo,SMALL(IF(tablo=$N380,ROW(tablo),""),COUNTIF($N$2:$N380,$N380)),SMALL(IF(tablo=$N380,COLUMN(tablo),""),COUNTIF($N$2:$N380,$N380))-1)=0,"vide",INDEX(tablo,SMALL(IF(tablo=$N380,ROW(tablo),""),COUNTIF($N$2:$N380,$N380)),SMALL(IF(tablo=$N380,COLUMN(tablo),""),COUNTIF($N$2:$N380,$N380))-1)))</f>
        <v/>
      </c>
    </row>
    <row r="381" spans="14:15" x14ac:dyDescent="0.3">
      <c r="N381" s="36" t="str">
        <f t="shared" si="9"/>
        <v/>
      </c>
      <c r="O381" s="35" t="str" cm="1">
        <f t="array" ref="O381">IF(N381="","",IF(INDEX(tablo,SMALL(IF(tablo=$N381,ROW(tablo),""),COUNTIF($N$2:$N381,$N381)),SMALL(IF(tablo=$N381,COLUMN(tablo),""),COUNTIF($N$2:$N381,$N381))-1)=0,"vide",INDEX(tablo,SMALL(IF(tablo=$N381,ROW(tablo),""),COUNTIF($N$2:$N381,$N381)),SMALL(IF(tablo=$N381,COLUMN(tablo),""),COUNTIF($N$2:$N381,$N381))-1)))</f>
        <v/>
      </c>
    </row>
    <row r="382" spans="14:15" x14ac:dyDescent="0.3">
      <c r="N382" s="36" t="str">
        <f t="shared" si="9"/>
        <v/>
      </c>
      <c r="O382" s="35" t="str" cm="1">
        <f t="array" ref="O382">IF(N382="","",IF(INDEX(tablo,SMALL(IF(tablo=$N382,ROW(tablo),""),COUNTIF($N$2:$N382,$N382)),SMALL(IF(tablo=$N382,COLUMN(tablo),""),COUNTIF($N$2:$N382,$N382))-1)=0,"vide",INDEX(tablo,SMALL(IF(tablo=$N382,ROW(tablo),""),COUNTIF($N$2:$N382,$N382)),SMALL(IF(tablo=$N382,COLUMN(tablo),""),COUNTIF($N$2:$N382,$N382))-1)))</f>
        <v/>
      </c>
    </row>
    <row r="383" spans="14:15" x14ac:dyDescent="0.3">
      <c r="N383" s="36" t="str">
        <f t="shared" si="9"/>
        <v/>
      </c>
      <c r="O383" s="35" t="str" cm="1">
        <f t="array" ref="O383">IF(N383="","",IF(INDEX(tablo,SMALL(IF(tablo=$N383,ROW(tablo),""),COUNTIF($N$2:$N383,$N383)),SMALL(IF(tablo=$N383,COLUMN(tablo),""),COUNTIF($N$2:$N383,$N383))-1)=0,"vide",INDEX(tablo,SMALL(IF(tablo=$N383,ROW(tablo),""),COUNTIF($N$2:$N383,$N383)),SMALL(IF(tablo=$N383,COLUMN(tablo),""),COUNTIF($N$2:$N383,$N383))-1)))</f>
        <v/>
      </c>
    </row>
    <row r="384" spans="14:15" x14ac:dyDescent="0.3">
      <c r="N384" s="36" t="str">
        <f t="shared" si="9"/>
        <v/>
      </c>
      <c r="O384" s="35" t="str" cm="1">
        <f t="array" ref="O384">IF(N384="","",IF(INDEX(tablo,SMALL(IF(tablo=$N384,ROW(tablo),""),COUNTIF($N$2:$N384,$N384)),SMALL(IF(tablo=$N384,COLUMN(tablo),""),COUNTIF($N$2:$N384,$N384))-1)=0,"vide",INDEX(tablo,SMALL(IF(tablo=$N384,ROW(tablo),""),COUNTIF($N$2:$N384,$N384)),SMALL(IF(tablo=$N384,COLUMN(tablo),""),COUNTIF($N$2:$N384,$N384))-1)))</f>
        <v/>
      </c>
    </row>
    <row r="385" spans="14:15" x14ac:dyDescent="0.3">
      <c r="N385" s="36" t="str">
        <f t="shared" si="9"/>
        <v/>
      </c>
      <c r="O385" s="35" t="str" cm="1">
        <f t="array" ref="O385">IF(N385="","",IF(INDEX(tablo,SMALL(IF(tablo=$N385,ROW(tablo),""),COUNTIF($N$2:$N385,$N385)),SMALL(IF(tablo=$N385,COLUMN(tablo),""),COUNTIF($N$2:$N385,$N385))-1)=0,"vide",INDEX(tablo,SMALL(IF(tablo=$N385,ROW(tablo),""),COUNTIF($N$2:$N385,$N385)),SMALL(IF(tablo=$N385,COLUMN(tablo),""),COUNTIF($N$2:$N385,$N385))-1)))</f>
        <v/>
      </c>
    </row>
    <row r="386" spans="14:15" x14ac:dyDescent="0.3">
      <c r="N386" s="36" t="str">
        <f t="shared" si="9"/>
        <v/>
      </c>
      <c r="O386" s="35" t="str" cm="1">
        <f t="array" ref="O386">IF(N386="","",IF(INDEX(tablo,SMALL(IF(tablo=$N386,ROW(tablo),""),COUNTIF($N$2:$N386,$N386)),SMALL(IF(tablo=$N386,COLUMN(tablo),""),COUNTIF($N$2:$N386,$N386))-1)=0,"vide",INDEX(tablo,SMALL(IF(tablo=$N386,ROW(tablo),""),COUNTIF($N$2:$N386,$N386)),SMALL(IF(tablo=$N386,COLUMN(tablo),""),COUNTIF($N$2:$N386,$N386))-1)))</f>
        <v/>
      </c>
    </row>
    <row r="387" spans="14:15" x14ac:dyDescent="0.3">
      <c r="N387" s="36" t="str">
        <f t="shared" si="9"/>
        <v/>
      </c>
      <c r="O387" s="35" t="str" cm="1">
        <f t="array" ref="O387">IF(N387="","",IF(INDEX(tablo,SMALL(IF(tablo=$N387,ROW(tablo),""),COUNTIF($N$2:$N387,$N387)),SMALL(IF(tablo=$N387,COLUMN(tablo),""),COUNTIF($N$2:$N387,$N387))-1)=0,"vide",INDEX(tablo,SMALL(IF(tablo=$N387,ROW(tablo),""),COUNTIF($N$2:$N387,$N387)),SMALL(IF(tablo=$N387,COLUMN(tablo),""),COUNTIF($N$2:$N387,$N387))-1)))</f>
        <v/>
      </c>
    </row>
    <row r="388" spans="14:15" x14ac:dyDescent="0.3">
      <c r="N388" s="36" t="str">
        <f t="shared" si="9"/>
        <v/>
      </c>
      <c r="O388" s="35" t="str" cm="1">
        <f t="array" ref="O388">IF(N388="","",IF(INDEX(tablo,SMALL(IF(tablo=$N388,ROW(tablo),""),COUNTIF($N$2:$N388,$N388)),SMALL(IF(tablo=$N388,COLUMN(tablo),""),COUNTIF($N$2:$N388,$N388))-1)=0,"vide",INDEX(tablo,SMALL(IF(tablo=$N388,ROW(tablo),""),COUNTIF($N$2:$N388,$N388)),SMALL(IF(tablo=$N388,COLUMN(tablo),""),COUNTIF($N$2:$N388,$N388))-1)))</f>
        <v/>
      </c>
    </row>
    <row r="389" spans="14:15" x14ac:dyDescent="0.3">
      <c r="N389" s="36" t="str">
        <f t="shared" si="9"/>
        <v/>
      </c>
      <c r="O389" s="35" t="str" cm="1">
        <f t="array" ref="O389">IF(N389="","",IF(INDEX(tablo,SMALL(IF(tablo=$N389,ROW(tablo),""),COUNTIF($N$2:$N389,$N389)),SMALL(IF(tablo=$N389,COLUMN(tablo),""),COUNTIF($N$2:$N389,$N389))-1)=0,"vide",INDEX(tablo,SMALL(IF(tablo=$N389,ROW(tablo),""),COUNTIF($N$2:$N389,$N389)),SMALL(IF(tablo=$N389,COLUMN(tablo),""),COUNTIF($N$2:$N389,$N389))-1)))</f>
        <v/>
      </c>
    </row>
    <row r="390" spans="14:15" x14ac:dyDescent="0.3">
      <c r="N390" s="36" t="str">
        <f t="shared" si="9"/>
        <v/>
      </c>
      <c r="O390" s="35" t="str" cm="1">
        <f t="array" ref="O390">IF(N390="","",IF(INDEX(tablo,SMALL(IF(tablo=$N390,ROW(tablo),""),COUNTIF($N$2:$N390,$N390)),SMALL(IF(tablo=$N390,COLUMN(tablo),""),COUNTIF($N$2:$N390,$N390))-1)=0,"vide",INDEX(tablo,SMALL(IF(tablo=$N390,ROW(tablo),""),COUNTIF($N$2:$N390,$N390)),SMALL(IF(tablo=$N390,COLUMN(tablo),""),COUNTIF($N$2:$N390,$N390))-1)))</f>
        <v/>
      </c>
    </row>
    <row r="391" spans="14:15" x14ac:dyDescent="0.3">
      <c r="N391" s="36" t="str">
        <f t="shared" si="9"/>
        <v/>
      </c>
      <c r="O391" s="35" t="str" cm="1">
        <f t="array" ref="O391">IF(N391="","",IF(INDEX(tablo,SMALL(IF(tablo=$N391,ROW(tablo),""),COUNTIF($N$2:$N391,$N391)),SMALL(IF(tablo=$N391,COLUMN(tablo),""),COUNTIF($N$2:$N391,$N391))-1)=0,"vide",INDEX(tablo,SMALL(IF(tablo=$N391,ROW(tablo),""),COUNTIF($N$2:$N391,$N391)),SMALL(IF(tablo=$N391,COLUMN(tablo),""),COUNTIF($N$2:$N391,$N391))-1)))</f>
        <v/>
      </c>
    </row>
    <row r="392" spans="14:15" x14ac:dyDescent="0.3">
      <c r="N392" s="36" t="str">
        <f t="shared" si="9"/>
        <v/>
      </c>
      <c r="O392" s="35" t="str" cm="1">
        <f t="array" ref="O392">IF(N392="","",IF(INDEX(tablo,SMALL(IF(tablo=$N392,ROW(tablo),""),COUNTIF($N$2:$N392,$N392)),SMALL(IF(tablo=$N392,COLUMN(tablo),""),COUNTIF($N$2:$N392,$N392))-1)=0,"vide",INDEX(tablo,SMALL(IF(tablo=$N392,ROW(tablo),""),COUNTIF($N$2:$N392,$N392)),SMALL(IF(tablo=$N392,COLUMN(tablo),""),COUNTIF($N$2:$N392,$N392))-1)))</f>
        <v/>
      </c>
    </row>
    <row r="393" spans="14:15" x14ac:dyDescent="0.3">
      <c r="N393" s="36" t="str">
        <f t="shared" si="9"/>
        <v/>
      </c>
      <c r="O393" s="35" t="str" cm="1">
        <f t="array" ref="O393">IF(N393="","",IF(INDEX(tablo,SMALL(IF(tablo=$N393,ROW(tablo),""),COUNTIF($N$2:$N393,$N393)),SMALL(IF(tablo=$N393,COLUMN(tablo),""),COUNTIF($N$2:$N393,$N393))-1)=0,"vide",INDEX(tablo,SMALL(IF(tablo=$N393,ROW(tablo),""),COUNTIF($N$2:$N393,$N393)),SMALL(IF(tablo=$N393,COLUMN(tablo),""),COUNTIF($N$2:$N393,$N393))-1)))</f>
        <v/>
      </c>
    </row>
    <row r="394" spans="14:15" x14ac:dyDescent="0.3">
      <c r="N394" s="36" t="str">
        <f t="shared" si="9"/>
        <v/>
      </c>
      <c r="O394" s="35" t="str" cm="1">
        <f t="array" ref="O394">IF(N394="","",IF(INDEX(tablo,SMALL(IF(tablo=$N394,ROW(tablo),""),COUNTIF($N$2:$N394,$N394)),SMALL(IF(tablo=$N394,COLUMN(tablo),""),COUNTIF($N$2:$N394,$N394))-1)=0,"vide",INDEX(tablo,SMALL(IF(tablo=$N394,ROW(tablo),""),COUNTIF($N$2:$N394,$N394)),SMALL(IF(tablo=$N394,COLUMN(tablo),""),COUNTIF($N$2:$N394,$N394))-1)))</f>
        <v/>
      </c>
    </row>
    <row r="395" spans="14:15" x14ac:dyDescent="0.3">
      <c r="N395" s="36" t="str">
        <f t="shared" si="9"/>
        <v/>
      </c>
      <c r="O395" s="35" t="str" cm="1">
        <f t="array" ref="O395">IF(N395="","",IF(INDEX(tablo,SMALL(IF(tablo=$N395,ROW(tablo),""),COUNTIF($N$2:$N395,$N395)),SMALL(IF(tablo=$N395,COLUMN(tablo),""),COUNTIF($N$2:$N395,$N395))-1)=0,"vide",INDEX(tablo,SMALL(IF(tablo=$N395,ROW(tablo),""),COUNTIF($N$2:$N395,$N395)),SMALL(IF(tablo=$N395,COLUMN(tablo),""),COUNTIF($N$2:$N395,$N395))-1)))</f>
        <v/>
      </c>
    </row>
    <row r="396" spans="14:15" x14ac:dyDescent="0.3">
      <c r="N396" s="36" t="str">
        <f t="shared" si="9"/>
        <v/>
      </c>
      <c r="O396" s="35" t="str" cm="1">
        <f t="array" ref="O396">IF(N396="","",IF(INDEX(tablo,SMALL(IF(tablo=$N396,ROW(tablo),""),COUNTIF($N$2:$N396,$N396)),SMALL(IF(tablo=$N396,COLUMN(tablo),""),COUNTIF($N$2:$N396,$N396))-1)=0,"vide",INDEX(tablo,SMALL(IF(tablo=$N396,ROW(tablo),""),COUNTIF($N$2:$N396,$N396)),SMALL(IF(tablo=$N396,COLUMN(tablo),""),COUNTIF($N$2:$N396,$N396))-1)))</f>
        <v/>
      </c>
    </row>
    <row r="397" spans="14:15" x14ac:dyDescent="0.3">
      <c r="N397" s="36" t="str">
        <f t="shared" si="9"/>
        <v/>
      </c>
      <c r="O397" s="35" t="str" cm="1">
        <f t="array" ref="O397">IF(N397="","",IF(INDEX(tablo,SMALL(IF(tablo=$N397,ROW(tablo),""),COUNTIF($N$2:$N397,$N397)),SMALL(IF(tablo=$N397,COLUMN(tablo),""),COUNTIF($N$2:$N397,$N397))-1)=0,"vide",INDEX(tablo,SMALL(IF(tablo=$N397,ROW(tablo),""),COUNTIF($N$2:$N397,$N397)),SMALL(IF(tablo=$N397,COLUMN(tablo),""),COUNTIF($N$2:$N397,$N397))-1)))</f>
        <v/>
      </c>
    </row>
    <row r="398" spans="14:15" x14ac:dyDescent="0.3">
      <c r="N398" s="36" t="str">
        <f t="shared" si="9"/>
        <v/>
      </c>
      <c r="O398" s="35" t="str" cm="1">
        <f t="array" ref="O398">IF(N398="","",IF(INDEX(tablo,SMALL(IF(tablo=$N398,ROW(tablo),""),COUNTIF($N$2:$N398,$N398)),SMALL(IF(tablo=$N398,COLUMN(tablo),""),COUNTIF($N$2:$N398,$N398))-1)=0,"vide",INDEX(tablo,SMALL(IF(tablo=$N398,ROW(tablo),""),COUNTIF($N$2:$N398,$N398)),SMALL(IF(tablo=$N398,COLUMN(tablo),""),COUNTIF($N$2:$N398,$N398))-1)))</f>
        <v/>
      </c>
    </row>
    <row r="399" spans="14:15" x14ac:dyDescent="0.3">
      <c r="N399" s="36" t="str">
        <f t="shared" si="9"/>
        <v/>
      </c>
      <c r="O399" s="35" t="str" cm="1">
        <f t="array" ref="O399">IF(N399="","",IF(INDEX(tablo,SMALL(IF(tablo=$N399,ROW(tablo),""),COUNTIF($N$2:$N399,$N399)),SMALL(IF(tablo=$N399,COLUMN(tablo),""),COUNTIF($N$2:$N399,$N399))-1)=0,"vide",INDEX(tablo,SMALL(IF(tablo=$N399,ROW(tablo),""),COUNTIF($N$2:$N399,$N399)),SMALL(IF(tablo=$N399,COLUMN(tablo),""),COUNTIF($N$2:$N399,$N399))-1)))</f>
        <v/>
      </c>
    </row>
    <row r="400" spans="14:15" x14ac:dyDescent="0.3">
      <c r="N400" s="35"/>
    </row>
    <row r="401" spans="14:14" x14ac:dyDescent="0.3">
      <c r="N401" s="35"/>
    </row>
    <row r="402" spans="14:14" x14ac:dyDescent="0.3">
      <c r="N402" s="35"/>
    </row>
    <row r="403" spans="14:14" x14ac:dyDescent="0.3">
      <c r="N403" s="35"/>
    </row>
    <row r="404" spans="14:14" x14ac:dyDescent="0.3">
      <c r="N404" s="35"/>
    </row>
    <row r="405" spans="14:14" x14ac:dyDescent="0.3">
      <c r="N405" s="35"/>
    </row>
    <row r="406" spans="14:14" x14ac:dyDescent="0.3">
      <c r="N406" s="35"/>
    </row>
    <row r="407" spans="14:14" x14ac:dyDescent="0.3">
      <c r="N407" s="35"/>
    </row>
    <row r="408" spans="14:14" x14ac:dyDescent="0.3">
      <c r="N408" s="35"/>
    </row>
    <row r="409" spans="14:14" x14ac:dyDescent="0.3">
      <c r="N409" s="35"/>
    </row>
    <row r="410" spans="14:14" x14ac:dyDescent="0.3">
      <c r="N410" s="35"/>
    </row>
    <row r="411" spans="14:14" x14ac:dyDescent="0.3">
      <c r="N411" s="35"/>
    </row>
    <row r="412" spans="14:14" x14ac:dyDescent="0.3">
      <c r="N412" s="35"/>
    </row>
    <row r="413" spans="14:14" x14ac:dyDescent="0.3">
      <c r="N413" s="35"/>
    </row>
    <row r="414" spans="14:14" x14ac:dyDescent="0.3">
      <c r="N414" s="35"/>
    </row>
    <row r="415" spans="14:14" x14ac:dyDescent="0.3">
      <c r="N415" s="35"/>
    </row>
    <row r="416" spans="14:14" x14ac:dyDescent="0.3">
      <c r="N416" s="35"/>
    </row>
    <row r="417" spans="14:14" x14ac:dyDescent="0.3">
      <c r="N417" s="35"/>
    </row>
    <row r="418" spans="14:14" x14ac:dyDescent="0.3">
      <c r="N418" s="35"/>
    </row>
    <row r="419" spans="14:14" x14ac:dyDescent="0.3">
      <c r="N419" s="35"/>
    </row>
    <row r="420" spans="14:14" x14ac:dyDescent="0.3">
      <c r="N420" s="35"/>
    </row>
    <row r="421" spans="14:14" x14ac:dyDescent="0.3">
      <c r="N421" s="35"/>
    </row>
    <row r="422" spans="14:14" x14ac:dyDescent="0.3">
      <c r="N422" s="35"/>
    </row>
    <row r="423" spans="14:14" x14ac:dyDescent="0.3">
      <c r="N423" s="35"/>
    </row>
    <row r="424" spans="14:14" x14ac:dyDescent="0.3">
      <c r="N424" s="35"/>
    </row>
    <row r="425" spans="14:14" x14ac:dyDescent="0.3">
      <c r="N425" s="35"/>
    </row>
    <row r="426" spans="14:14" x14ac:dyDescent="0.3">
      <c r="N426" s="35"/>
    </row>
    <row r="427" spans="14:14" x14ac:dyDescent="0.3">
      <c r="N427" s="35"/>
    </row>
    <row r="428" spans="14:14" x14ac:dyDescent="0.3">
      <c r="N428" s="35"/>
    </row>
    <row r="429" spans="14:14" x14ac:dyDescent="0.3">
      <c r="N429" s="35"/>
    </row>
    <row r="430" spans="14:14" x14ac:dyDescent="0.3">
      <c r="N430" s="35"/>
    </row>
    <row r="431" spans="14:14" x14ac:dyDescent="0.3">
      <c r="N431" s="35"/>
    </row>
    <row r="432" spans="14:14" x14ac:dyDescent="0.3">
      <c r="N432" s="35"/>
    </row>
    <row r="433" spans="14:14" x14ac:dyDescent="0.3">
      <c r="N433" s="35"/>
    </row>
    <row r="434" spans="14:14" x14ac:dyDescent="0.3">
      <c r="N434" s="35"/>
    </row>
    <row r="435" spans="14:14" x14ac:dyDescent="0.3">
      <c r="N435" s="35"/>
    </row>
    <row r="436" spans="14:14" x14ac:dyDescent="0.3">
      <c r="N436" s="35"/>
    </row>
    <row r="437" spans="14:14" x14ac:dyDescent="0.3">
      <c r="N437" s="35"/>
    </row>
    <row r="438" spans="14:14" x14ac:dyDescent="0.3">
      <c r="N438" s="35"/>
    </row>
    <row r="439" spans="14:14" x14ac:dyDescent="0.3">
      <c r="N439" s="35"/>
    </row>
    <row r="440" spans="14:14" x14ac:dyDescent="0.3">
      <c r="N440" s="35"/>
    </row>
    <row r="441" spans="14:14" x14ac:dyDescent="0.3">
      <c r="N441" s="35"/>
    </row>
    <row r="442" spans="14:14" x14ac:dyDescent="0.3">
      <c r="N442" s="35"/>
    </row>
    <row r="443" spans="14:14" x14ac:dyDescent="0.3">
      <c r="N443" s="35"/>
    </row>
    <row r="444" spans="14:14" x14ac:dyDescent="0.3">
      <c r="N444" s="35"/>
    </row>
    <row r="445" spans="14:14" x14ac:dyDescent="0.3">
      <c r="N445" s="35"/>
    </row>
    <row r="446" spans="14:14" x14ac:dyDescent="0.3">
      <c r="N446" s="35"/>
    </row>
    <row r="447" spans="14:14" x14ac:dyDescent="0.3">
      <c r="N447" s="35"/>
    </row>
    <row r="448" spans="14:14" x14ac:dyDescent="0.3">
      <c r="N448" s="35"/>
    </row>
    <row r="449" spans="14:14" x14ac:dyDescent="0.3">
      <c r="N449" s="35"/>
    </row>
    <row r="450" spans="14:14" x14ac:dyDescent="0.3">
      <c r="N450" s="35"/>
    </row>
    <row r="451" spans="14:14" x14ac:dyDescent="0.3">
      <c r="N451" s="35"/>
    </row>
    <row r="452" spans="14:14" x14ac:dyDescent="0.3">
      <c r="N452" s="35"/>
    </row>
    <row r="453" spans="14:14" x14ac:dyDescent="0.3">
      <c r="N453" s="35"/>
    </row>
    <row r="454" spans="14:14" x14ac:dyDescent="0.3">
      <c r="N454" s="35"/>
    </row>
  </sheetData>
  <sortState xmlns:xlrd2="http://schemas.microsoft.com/office/spreadsheetml/2017/richdata2" ref="A3:C363">
    <sortCondition ref="B1:B363"/>
  </sortState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PLANNING</vt:lpstr>
      <vt:lpstr>ZONAGE</vt:lpstr>
      <vt:lpstr>dept</vt:lpstr>
      <vt:lpstr>tablo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trois baies</dc:creator>
  <cp:lastModifiedBy>koch gilles</cp:lastModifiedBy>
  <cp:lastPrinted>2024-03-06T11:00:30Z</cp:lastPrinted>
  <dcterms:created xsi:type="dcterms:W3CDTF">2024-03-05T18:03:57Z</dcterms:created>
  <dcterms:modified xsi:type="dcterms:W3CDTF">2024-03-08T13:49:13Z</dcterms:modified>
</cp:coreProperties>
</file>