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24DE2522-78AC-4C80-94DB-E32FCB3AE13E}" xr6:coauthVersionLast="47" xr6:coauthVersionMax="47" xr10:uidLastSave="{00000000-0000-0000-0000-000000000000}"/>
  <bookViews>
    <workbookView xWindow="-108" yWindow="-108" windowWidth="23256" windowHeight="12576" xr2:uid="{65FDF6B7-0B7B-3E4F-BFC6-B1E9084E3ABD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/>
  <c r="M3" i="1" a="1"/>
  <c r="M3" i="1"/>
  <c r="L4" i="1" a="1"/>
  <c r="M4" i="1" a="1"/>
  <c r="L5" i="1" a="1"/>
  <c r="M5" i="1" a="1"/>
  <c r="L6" i="1" a="1"/>
  <c r="M6" i="1" a="1"/>
  <c r="L7" i="1" a="1"/>
  <c r="M7" i="1" a="1"/>
  <c r="L4" i="1"/>
  <c r="M4" i="1"/>
  <c r="L5" i="1"/>
  <c r="M5" i="1"/>
  <c r="L6" i="1"/>
  <c r="M6" i="1"/>
  <c r="L7" i="1"/>
  <c r="M7" i="1"/>
  <c r="H4" i="1" a="1"/>
  <c r="H4" i="1"/>
  <c r="H5" i="1" a="1"/>
  <c r="H5" i="1"/>
  <c r="H3" i="1" a="1"/>
  <c r="H3" i="1"/>
  <c r="G3" i="1" a="1"/>
  <c r="G3" i="1"/>
  <c r="B4" i="1" a="1"/>
  <c r="B4" i="1"/>
  <c r="B5" i="1" a="1"/>
  <c r="B5" i="1"/>
  <c r="G4" i="1" a="1"/>
  <c r="G4" i="1"/>
  <c r="G5" i="1" a="1"/>
  <c r="G5" i="1"/>
  <c r="F4" i="1" a="1"/>
  <c r="F4" i="1"/>
  <c r="F5" i="1" a="1"/>
  <c r="F5" i="1"/>
  <c r="F3" i="1" a="1"/>
  <c r="F3" i="1"/>
  <c r="E4" i="1" a="1"/>
  <c r="E4" i="1"/>
  <c r="E5" i="1" a="1"/>
  <c r="E5" i="1"/>
  <c r="E3" i="1" a="1"/>
  <c r="E3" i="1"/>
  <c r="D3" i="1" a="1"/>
  <c r="D3" i="1"/>
  <c r="C3" i="1" a="1"/>
  <c r="C3" i="1"/>
  <c r="B3" i="1" a="1"/>
  <c r="B3" i="1"/>
  <c r="A3" i="1" a="1"/>
  <c r="A3" i="1"/>
  <c r="A4" i="1" a="1"/>
  <c r="A4" i="1"/>
  <c r="A5" i="1" a="1"/>
  <c r="A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<sst xmlns="http://schemas.openxmlformats.org/spreadsheetml/2006/main" count="70" uniqueCount="36">
  <si>
    <t>VU</t>
  </si>
  <si>
    <t>PERSO</t>
  </si>
  <si>
    <t>VEOLIA</t>
  </si>
  <si>
    <t>demander prelevement mensuel  (prochain relevé de situation en avril 24)</t>
  </si>
  <si>
    <t xml:space="preserve">deposer  le relevé de compteur sur le site internet  </t>
  </si>
  <si>
    <t>SANTE</t>
  </si>
  <si>
    <t>LABO analyse medicale</t>
  </si>
  <si>
    <t>prendre ordonance  et carte mutuelle</t>
  </si>
  <si>
    <t>lievin</t>
  </si>
  <si>
    <t>reparation ou achat portable</t>
  </si>
  <si>
    <t>EDF</t>
  </si>
  <si>
    <t>site</t>
  </si>
  <si>
    <t>sur le site , compte personnel :  remettre code et enregistrer mot de passe</t>
  </si>
  <si>
    <t>Vérifier auprés du service contentieu que le montant viré est bien reçu</t>
  </si>
  <si>
    <t>DESBONET</t>
  </si>
  <si>
    <t>A FAIRE</t>
  </si>
  <si>
    <t>SUIVRE</t>
  </si>
  <si>
    <t>IL doit nous rappeler</t>
  </si>
  <si>
    <t>MATOS</t>
  </si>
  <si>
    <t>commentaire</t>
  </si>
  <si>
    <t xml:space="preserve">date </t>
  </si>
  <si>
    <t>etat</t>
  </si>
  <si>
    <t>assurance</t>
  </si>
  <si>
    <t>banque</t>
  </si>
  <si>
    <t>rappeler pour devis</t>
  </si>
  <si>
    <t>payé</t>
  </si>
  <si>
    <t>envoyer infos</t>
  </si>
  <si>
    <t>rubrique</t>
  </si>
  <si>
    <t>objet</t>
  </si>
  <si>
    <t>qui</t>
  </si>
  <si>
    <t>BIBLIO</t>
  </si>
  <si>
    <t xml:space="preserve">prevoir signature </t>
  </si>
  <si>
    <t>Je souhaiterai que l'onglet 1 reprenne les données des onglets 2 et 3, 
des lors que la ligne des onglets 2 et 3, contient "A FAIRE " en colonne" b"     
ensuite à partir de l'onglet 1 sur  cellule H3  cliquer pour retourner sur la ligne source ...... idem pour H4 etc..
﻿Dans le classeur final il y aura15 pages environs qui seront renommées
﻿grand merci par avance pour votre aide motivante</t>
  </si>
  <si>
    <t>Feuil3!B2:B12</t>
  </si>
  <si>
    <t>Feuil2!B2:B12</t>
  </si>
  <si>
    <t>noter les plages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</si>
</sst>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s\t\d;&quot;&quot;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4" tint="-0.249977111117893"/>
      <name val="Tahoma"/>
      <family val="2"/>
    </font>
    <font>
      <b/>
      <sz val="14"/>
      <color theme="4" tint="-0.249977111117893"/>
      <name val="Tahoma"/>
      <family val="2"/>
    </font>
    <font>
      <sz val="14"/>
      <color rgb="FF305496"/>
      <name val="Tahoma"/>
      <family val="2"/>
    </font>
    <font>
      <b/>
      <sz val="14"/>
      <color rgb="FF305496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14" fontId="0" fillId="0" borderId="0" xfId="0" applyNumberFormat="1"/>
    <xf numFmtId="0" fontId="1" fillId="2" borderId="0" xfId="0" applyFont="1" applyFill="1"/>
    <xf numFmtId="0" fontId="1" fillId="0" borderId="0" xfId="0" applyFont="1"/>
    <xf numFmtId="0" fontId="2" fillId="2" borderId="0" xfId="0" applyFont="1" applyFill="1" applyAlignment="1">
      <alignment vertical="center" wrapText="1"/>
    </xf>
    <xf numFmtId="165" fontId="0" fillId="0" borderId="0" xfId="0" applyNumberFormat="1"/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8B429-5C6B-1A47-95CC-97C4771B6D78}">
  <dimension ref="A2:W23"/>
  <sheetViews>
    <sheetView tabSelected="1" workbookViewId="0">
      <selection activeCell="L11" sqref="L11"/>
    </sheetView>
  </sheetViews>
  <sheetFormatPr baseColWidth="10" defaultRowHeight="15.6" x14ac:dyDescent="0.3"/>
  <cols>
    <col min="7" max="7" width="38" customWidth="1"/>
    <col min="11" max="11" width="22.8984375" customWidth="1"/>
    <col min="12" max="13" width="15.69921875" bestFit="1" customWidth="1"/>
  </cols>
  <sheetData>
    <row r="2" spans="1:23" s="9" customFormat="1" x14ac:dyDescent="0.3">
      <c r="A2" s="8" t="s">
        <v>20</v>
      </c>
      <c r="B2" s="8" t="s">
        <v>21</v>
      </c>
      <c r="C2" s="8" t="s">
        <v>29</v>
      </c>
      <c r="D2" s="8"/>
      <c r="E2" s="8" t="s">
        <v>27</v>
      </c>
      <c r="F2" s="8" t="s">
        <v>28</v>
      </c>
      <c r="G2" s="8" t="s">
        <v>19</v>
      </c>
      <c r="H2" s="8"/>
      <c r="K2" s="9" t="s">
        <v>35</v>
      </c>
      <c r="L2" s="9" t="s">
        <v>34</v>
      </c>
      <c r="M2" s="9" t="s">
        <v>33</v>
      </c>
    </row>
    <row r="3" spans="1:23" ht="27" customHeight="1" x14ac:dyDescent="0.3">
      <c r="A3" s="12" cm="1">
        <f t="array" aca="1" ref="A3" ca="1">INDEX(OFFSET(INDIRECT(OFFSET($K$2,,SUMPRODUCT(($L$3:$M$7=LARGE($L$3:$M$7,ROW($A1)))*COLUMN($A:$B)),)),,-1,),INT(LARGE($L$3:$M$7,ROW($A1))))</f>
        <v>45359</v>
      </c>
      <c r="B3" s="12" t="str" cm="1">
        <f t="array" aca="1" ref="B3" ca="1">INDEX(OFFSET(INDIRECT(OFFSET($K$2,,SUMPRODUCT(($L$3:$M$7=LARGE($L$3:$M$7,ROW($A1)))*COLUMN($A:$B)),)),,0,),INT(LARGE($L$3:$M$7,ROW($A1))))</f>
        <v>A FAIRE</v>
      </c>
      <c r="C3" s="13" cm="1">
        <f t="array" aca="1" ref="C3" ca="1">INDEX(OFFSET(INDIRECT(OFFSET($K$2,,SUMPRODUCT(($L$3:$M$7=LARGE($L$3:$M$7,ROW($A1)))*COLUMN($A:$B)),)),,1,),INT(LARGE($L$3:$M$7,ROW($A1))))</f>
        <v>0</v>
      </c>
      <c r="D3" s="13" cm="1">
        <f t="array" aca="1" ref="D3" ca="1">INDEX(OFFSET(INDIRECT(OFFSET($K$2,,SUMPRODUCT(($L$3:$M$7=LARGE($L$3:$M$7,ROW($A1)))*COLUMN($A:$B)),)),,1,),INT(LARGE($L$3:$M$7,ROW($A1))))</f>
        <v>0</v>
      </c>
      <c r="E3" s="13" t="str" cm="1">
        <f t="array" aca="1" ref="E3" ca="1">INDEX(OFFSET(INDIRECT(OFFSET($K$2,,SUMPRODUCT(($L$3:$M$7=LARGE($L$3:$M$7,ROW($A1)))*COLUMN($A:$B)),)),,3,),INT(LARGE($L$3:$M$7,ROW($A1))))</f>
        <v>BIBLIO</v>
      </c>
      <c r="F3" s="13" cm="1">
        <f t="array" aca="1" ref="F3" ca="1">INDEX(OFFSET(INDIRECT(OFFSET($K$2,,SUMPRODUCT(($L$3:$M$7=LARGE($L$3:$M$7,ROW($A1)))*COLUMN($A:$B)),)),,4,),INT(LARGE($L$3:$M$7,ROW($A1))))</f>
        <v>0</v>
      </c>
      <c r="G3" s="13" t="str" cm="1">
        <f t="array" aca="1" ref="G3" ca="1">INDEX(OFFSET(INDIRECT(OFFSET($K$2,,SUMPRODUCT(($L$3:$M$7=LARGE($L$3:$M$7,ROW($A1)))*COLUMN($A:$B)),)),,5,),INT(LARGE($L$3:$M$7,ROW($A1))))</f>
        <v xml:space="preserve">prevoir signature </v>
      </c>
      <c r="H3" s="14" t="str" cm="1">
        <f t="array" aca="1" ref="H3" ca="1">MID(OFFSET($K$2,,SUMPRODUCT(($L$3:$M$7=LARGE($L$3:$M$7,ROW($A1)))*COLUMN($A:$B)),),1,SEARCH("!",OFFSET($K$2,,SUMPRODUCT(($L$3:$M$7=LARGE($L$3:$M$7,ROW($A1)))*COLUMN($A:$B)),))-1)</f>
        <v>Feuil3</v>
      </c>
      <c r="L3" s="15" cm="1">
        <f t="array" aca="1" ref="L3" ca="1">(SUMPRODUCT(LARGE((INDIRECT(L$2)="A FAIRE")*(ROW(B$2:B$12)),ROW(A1)))+COLUMN(A:A)/1000)-1</f>
        <v>4.0010000000000003</v>
      </c>
      <c r="M3" s="15" cm="1">
        <f t="array" aca="1" ref="M3" ca="1">(SUMPRODUCT(LARGE((INDIRECT(M$2)="A FAIRE")*(ROW(C$2:C$12)),ROW(B1)))+COLUMN(B:B)/1000)-1</f>
        <v>8.0020000000000007</v>
      </c>
      <c r="N3" s="15"/>
      <c r="O3" s="15"/>
      <c r="P3" s="15"/>
      <c r="Q3" s="15"/>
      <c r="R3" s="15"/>
      <c r="S3" s="15"/>
      <c r="T3" s="15"/>
      <c r="U3" s="15"/>
      <c r="V3" s="15"/>
      <c r="W3" s="15"/>
    </row>
    <row r="4" spans="1:23" ht="27" customHeight="1" x14ac:dyDescent="0.3">
      <c r="A4" s="12" cm="1">
        <f t="array" aca="1" ref="A4" ca="1">INDEX(OFFSET(INDIRECT(OFFSET($K$2,,SUMPRODUCT((L$3:M$7=LARGE(L$3:M$7,ROW($A2)))*COLUMN($A:$B)),)),,-1,),INT(LARGE(L$3:M$7,ROW($A2))))</f>
        <v>45264</v>
      </c>
      <c r="B4" s="12" t="str" cm="1">
        <f t="array" aca="1" ref="B4" ca="1">INDEX(OFFSET(INDIRECT(OFFSET($K$2,,SUMPRODUCT(($L$3:$M$7=LARGE($L$3:$M$7,ROW($A2)))*COLUMN($A:$B)),)),,0,),INT(LARGE($L$3:$M$7,ROW($A2))))</f>
        <v>A FAIRE</v>
      </c>
      <c r="C4" s="13" t="s">
        <v>22</v>
      </c>
      <c r="D4" s="13"/>
      <c r="E4" s="13" t="str" cm="1">
        <f t="array" aca="1" ref="E4" ca="1">INDEX(OFFSET(INDIRECT(OFFSET($K$2,,SUMPRODUCT(($L$3:$M$7=LARGE($L$3:$M$7,ROW($A2)))*COLUMN($A:$B)),)),,3,),INT(LARGE($L$3:$M$7,ROW($A2))))</f>
        <v>MATOS</v>
      </c>
      <c r="F4" s="13" t="str" cm="1">
        <f t="array" aca="1" ref="F4" ca="1">INDEX(OFFSET(INDIRECT(OFFSET($K$2,,SUMPRODUCT(($L$3:$M$7=LARGE($L$3:$M$7,ROW($A2)))*COLUMN($A:$B)),)),,4,),INT(LARGE($L$3:$M$7,ROW($A2))))</f>
        <v>lievin</v>
      </c>
      <c r="G4" s="13" t="str" cm="1">
        <f t="array" aca="1" ref="G4" ca="1">INDEX(OFFSET(INDIRECT(OFFSET($K$2,,SUMPRODUCT(($L$3:$M$7=LARGE($L$3:$M$7,ROW($A2)))*COLUMN($A:$B)),)),,5,),INT(LARGE($L$3:$M$7,ROW($A2))))</f>
        <v>reparation ou achat portable</v>
      </c>
      <c r="H4" s="14" t="str" cm="1">
        <f t="array" aca="1" ref="H4" ca="1">MID(OFFSET($K$2,,SUMPRODUCT(($L$3:$M$7=LARGE($L$3:$M$7,ROW($A2)))*COLUMN($A:$B)),),1,SEARCH("!",OFFSET($K$2,,SUMPRODUCT(($L$3:$M$7=LARGE($L$3:$M$7,ROW($A2)))*COLUMN($A:$B)),))-1)</f>
        <v>Feuil2</v>
      </c>
      <c r="L4" s="15" cm="1">
        <f t="array" aca="1" ref="L4" ca="1">(SUMPRODUCT(LARGE((INDIRECT(L$2)="A FAIRE")*(ROW(B$2:B$12)),ROW(A2)))+COLUMN(A:A)/1000)-1</f>
        <v>-0.999</v>
      </c>
      <c r="M4" s="15" cm="1">
        <f t="array" aca="1" ref="M4" ca="1">(SUMPRODUCT(LARGE((INDIRECT(M$2)="A FAIRE")*(ROW(C$2:C$12)),ROW(B2)))+COLUMN(B:B)/1000)-1</f>
        <v>2.0019999999999998</v>
      </c>
      <c r="N4" s="15"/>
      <c r="O4" s="15"/>
      <c r="P4" s="15"/>
      <c r="Q4" s="15"/>
      <c r="R4" s="15"/>
      <c r="S4" s="15"/>
      <c r="T4" s="15"/>
      <c r="U4" s="15"/>
      <c r="V4" s="15"/>
      <c r="W4" s="15"/>
    </row>
    <row r="5" spans="1:23" ht="26.4" customHeight="1" x14ac:dyDescent="0.3">
      <c r="A5" s="12" cm="1">
        <f t="array" aca="1" ref="A5" ca="1">INDEX(OFFSET(INDIRECT(OFFSET($K$2,,SUMPRODUCT((L$3:M$7=LARGE(L$3:M$7,ROW($A3)))*COLUMN($A:$B)),)),,-1,),INT(LARGE(L$3:M$7,ROW($A3))))</f>
        <v>45353</v>
      </c>
      <c r="B5" s="12" t="str" cm="1">
        <f t="array" aca="1" ref="B5" ca="1">INDEX(OFFSET(INDIRECT(OFFSET($K$2,,SUMPRODUCT(($L$3:$M$7=LARGE($L$3:$M$7,ROW($A3)))*COLUMN($A:$B)),)),,0,),INT(LARGE($L$3:$M$7,ROW($A3))))</f>
        <v>A FAIRE</v>
      </c>
      <c r="C5" s="13"/>
      <c r="D5" s="13"/>
      <c r="E5" s="13" t="str" cm="1">
        <f t="array" aca="1" ref="E5" ca="1">INDEX(OFFSET(INDIRECT(OFFSET($K$2,,SUMPRODUCT(($L$3:$M$7=LARGE($L$3:$M$7,ROW($A3)))*COLUMN($A:$B)),)),,3,),INT(LARGE($L$3:$M$7,ROW($A3))))</f>
        <v>assurance</v>
      </c>
      <c r="F5" s="13" cm="1">
        <f t="array" aca="1" ref="F5" ca="1">INDEX(OFFSET(INDIRECT(OFFSET($K$2,,SUMPRODUCT(($L$3:$M$7=LARGE($L$3:$M$7,ROW($A3)))*COLUMN($A:$B)),)),,4,),INT(LARGE($L$3:$M$7,ROW($A3))))</f>
        <v>0</v>
      </c>
      <c r="G5" s="13" t="str" cm="1">
        <f t="array" aca="1" ref="G5" ca="1">INDEX(OFFSET(INDIRECT(OFFSET($K$2,,SUMPRODUCT(($L$3:$M$7=LARGE($L$3:$M$7,ROW($A3)))*COLUMN($A:$B)),)),,5,),INT(LARGE($L$3:$M$7,ROW($A3))))</f>
        <v>rappeler pour devis</v>
      </c>
      <c r="H5" s="14" t="str" cm="1">
        <f t="array" aca="1" ref="H5" ca="1">MID(OFFSET($K$2,,SUMPRODUCT(($L$3:$M$7=LARGE($L$3:$M$7,ROW($A3)))*COLUMN($A:$B)),),1,SEARCH("!",OFFSET($K$2,,SUMPRODUCT(($L$3:$M$7=LARGE($L$3:$M$7,ROW($A3)))*COLUMN($A:$B)),))-1)</f>
        <v>Feuil3</v>
      </c>
      <c r="L5" s="15" cm="1">
        <f t="array" aca="1" ref="L5" ca="1">(SUMPRODUCT(LARGE((INDIRECT(L$2)="A FAIRE")*(ROW(B$2:B$12)),ROW(A3)))+COLUMN(A:A)/1000)-1</f>
        <v>-0.999</v>
      </c>
      <c r="M5" s="15" cm="1">
        <f t="array" aca="1" ref="M5" ca="1">(SUMPRODUCT(LARGE((INDIRECT(M$2)="A FAIRE")*(ROW(C$2:C$12)),ROW(B3)))+COLUMN(B:B)/1000)-1</f>
        <v>-0.998</v>
      </c>
      <c r="N5" s="15"/>
      <c r="O5" s="15"/>
      <c r="P5" s="15"/>
      <c r="Q5" s="15"/>
      <c r="R5" s="15"/>
      <c r="S5" s="15"/>
      <c r="T5" s="15"/>
      <c r="U5" s="15"/>
      <c r="V5" s="15"/>
      <c r="W5" s="15"/>
    </row>
    <row r="6" spans="1:23" x14ac:dyDescent="0.3">
      <c r="A6" s="7"/>
      <c r="B6" s="7"/>
      <c r="C6" s="11"/>
      <c r="D6" s="11"/>
      <c r="E6" s="11"/>
      <c r="F6" s="11"/>
      <c r="G6" s="11"/>
      <c r="L6" s="15" cm="1">
        <f t="array" aca="1" ref="L6" ca="1">(SUMPRODUCT(LARGE((INDIRECT(L$2)="A FAIRE")*(ROW(B$2:B$12)),ROW(A4)))+COLUMN(A:A)/1000)-1</f>
        <v>-0.999</v>
      </c>
      <c r="M6" s="15" cm="1">
        <f t="array" aca="1" ref="M6" ca="1">(SUMPRODUCT(LARGE((INDIRECT(M$2)="A FAIRE")*(ROW(C$2:C$12)),ROW(B4)))+COLUMN(B:B)/1000)-1</f>
        <v>-0.998</v>
      </c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17.399999999999999" x14ac:dyDescent="0.3">
      <c r="B7" s="1"/>
      <c r="C7" s="1"/>
      <c r="D7" s="1"/>
      <c r="E7" s="2"/>
      <c r="F7" s="1"/>
      <c r="G7" s="3"/>
      <c r="L7" s="15" cm="1">
        <f t="array" aca="1" ref="L7" ca="1">(SUMPRODUCT(LARGE((INDIRECT(L$2)="A FAIRE")*(ROW(B$2:B$12)),ROW(A5)))+COLUMN(A:A)/1000)-1</f>
        <v>-0.999</v>
      </c>
      <c r="M7" s="15" cm="1">
        <f t="array" aca="1" ref="M7" ca="1">(SUMPRODUCT(LARGE((INDIRECT(M$2)="A FAIRE")*(ROW(C$2:C$12)),ROW(B5)))+COLUMN(B:B)/1000)-1</f>
        <v>-0.998</v>
      </c>
      <c r="N7" s="15"/>
      <c r="O7" s="15"/>
      <c r="P7" s="15"/>
      <c r="Q7" s="15"/>
      <c r="R7" s="15"/>
      <c r="S7" s="15"/>
      <c r="T7" s="15"/>
      <c r="U7" s="15"/>
      <c r="V7" s="15"/>
      <c r="W7" s="15"/>
    </row>
    <row r="8" spans="1:23" ht="17.399999999999999" x14ac:dyDescent="0.3">
      <c r="B8" s="10" t="s">
        <v>32</v>
      </c>
      <c r="C8" s="10"/>
      <c r="D8" s="10"/>
      <c r="E8" s="10"/>
      <c r="F8" s="10"/>
      <c r="G8" s="3"/>
    </row>
    <row r="9" spans="1:23" x14ac:dyDescent="0.3">
      <c r="B9" s="10"/>
      <c r="C9" s="10"/>
      <c r="D9" s="10"/>
      <c r="E9" s="10"/>
      <c r="F9" s="10"/>
    </row>
    <row r="10" spans="1:23" x14ac:dyDescent="0.3">
      <c r="B10" s="10"/>
      <c r="C10" s="10"/>
      <c r="D10" s="10"/>
      <c r="E10" s="10"/>
      <c r="F10" s="10"/>
    </row>
    <row r="11" spans="1:23" ht="16.8" customHeight="1" x14ac:dyDescent="0.3">
      <c r="B11" s="10"/>
      <c r="C11" s="10"/>
      <c r="D11" s="10"/>
      <c r="E11" s="10"/>
      <c r="F11" s="10"/>
    </row>
    <row r="12" spans="1:23" ht="16.05" customHeight="1" x14ac:dyDescent="0.3">
      <c r="B12" s="3"/>
      <c r="C12" s="3"/>
      <c r="D12" s="3"/>
      <c r="E12" s="3"/>
      <c r="F12" s="3"/>
    </row>
    <row r="13" spans="1:23" ht="16.05" customHeight="1" x14ac:dyDescent="0.3">
      <c r="B13" s="3"/>
      <c r="C13" s="3"/>
      <c r="D13" s="3"/>
      <c r="E13" s="3"/>
      <c r="F13" s="3"/>
    </row>
    <row r="14" spans="1:23" ht="16.05" customHeight="1" x14ac:dyDescent="0.3">
      <c r="B14" s="3"/>
      <c r="C14" s="3"/>
      <c r="D14" s="3"/>
      <c r="E14" s="3"/>
      <c r="F14" s="3"/>
    </row>
    <row r="15" spans="1:23" ht="16.05" customHeight="1" x14ac:dyDescent="0.3">
      <c r="B15" s="3"/>
      <c r="C15" s="3"/>
      <c r="D15" s="3"/>
      <c r="E15" s="3"/>
      <c r="F15" s="3"/>
    </row>
    <row r="16" spans="1:23" ht="16.05" customHeight="1" x14ac:dyDescent="0.3">
      <c r="B16" s="3"/>
      <c r="C16" s="3"/>
      <c r="D16" s="3"/>
      <c r="E16" s="3"/>
      <c r="F16" s="3"/>
    </row>
    <row r="17" spans="2:6" ht="16.05" customHeight="1" x14ac:dyDescent="0.3">
      <c r="B17" s="3"/>
      <c r="C17" s="3"/>
      <c r="D17" s="3"/>
      <c r="E17" s="3"/>
      <c r="F17" s="3"/>
    </row>
    <row r="18" spans="2:6" ht="16.05" customHeight="1" x14ac:dyDescent="0.3">
      <c r="B18" s="3"/>
      <c r="C18" s="3"/>
      <c r="D18" s="3"/>
      <c r="E18" s="3"/>
      <c r="F18" s="3"/>
    </row>
    <row r="19" spans="2:6" ht="16.05" customHeight="1" x14ac:dyDescent="0.3">
      <c r="B19" s="3"/>
      <c r="C19" s="3"/>
      <c r="D19" s="3"/>
      <c r="E19" s="3"/>
      <c r="F19" s="3"/>
    </row>
    <row r="20" spans="2:6" ht="16.05" customHeight="1" x14ac:dyDescent="0.3">
      <c r="B20" s="3"/>
      <c r="C20" s="3"/>
      <c r="D20" s="3"/>
      <c r="E20" s="3"/>
      <c r="F20" s="3"/>
    </row>
    <row r="21" spans="2:6" ht="16.05" customHeight="1" x14ac:dyDescent="0.3">
      <c r="B21" s="3"/>
      <c r="C21" s="3"/>
      <c r="D21" s="3"/>
      <c r="E21" s="3"/>
      <c r="F21" s="3"/>
    </row>
    <row r="22" spans="2:6" ht="16.05" customHeight="1" x14ac:dyDescent="0.3">
      <c r="B22" s="3"/>
      <c r="C22" s="3"/>
      <c r="D22" s="3"/>
      <c r="E22" s="3"/>
      <c r="F22" s="3"/>
    </row>
    <row r="23" spans="2:6" ht="16.05" customHeight="1" x14ac:dyDescent="0.3">
      <c r="B23" s="3"/>
      <c r="C23" s="3"/>
      <c r="D23" s="3"/>
      <c r="E23" s="3"/>
      <c r="F23" s="3"/>
    </row>
  </sheetData>
  <mergeCells count="1">
    <mergeCell ref="B8:F11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5C0B3-A527-FF44-81D8-B886E0AC7159}">
  <dimension ref="A1:G8"/>
  <sheetViews>
    <sheetView workbookViewId="0">
      <selection activeCell="G5" sqref="G5"/>
    </sheetView>
  </sheetViews>
  <sheetFormatPr baseColWidth="10" defaultRowHeight="15.6" x14ac:dyDescent="0.3"/>
  <cols>
    <col min="1" max="1" width="15" customWidth="1"/>
    <col min="2" max="2" width="20.19921875" customWidth="1"/>
    <col min="3" max="3" width="8.296875" bestFit="1" customWidth="1"/>
    <col min="4" max="4" width="8.5" customWidth="1"/>
    <col min="5" max="5" width="21.796875" customWidth="1"/>
    <col min="6" max="6" width="38.69921875" customWidth="1"/>
    <col min="7" max="7" width="89" customWidth="1"/>
  </cols>
  <sheetData>
    <row r="1" spans="1:7" s="9" customFormat="1" x14ac:dyDescent="0.3">
      <c r="A1" s="8" t="s">
        <v>20</v>
      </c>
      <c r="B1" s="8" t="s">
        <v>21</v>
      </c>
      <c r="C1" s="8" t="s">
        <v>29</v>
      </c>
      <c r="D1" s="8"/>
      <c r="E1" s="8" t="s">
        <v>27</v>
      </c>
      <c r="F1" s="8" t="s">
        <v>28</v>
      </c>
      <c r="G1" s="8" t="s">
        <v>19</v>
      </c>
    </row>
    <row r="2" spans="1:7" ht="17.399999999999999" x14ac:dyDescent="0.3">
      <c r="A2" s="7">
        <v>45261</v>
      </c>
      <c r="B2" s="4" t="s">
        <v>0</v>
      </c>
      <c r="C2" s="4" t="s">
        <v>1</v>
      </c>
      <c r="D2" s="4"/>
      <c r="E2" s="5" t="s">
        <v>2</v>
      </c>
      <c r="F2" s="4"/>
      <c r="G2" s="6" t="s">
        <v>3</v>
      </c>
    </row>
    <row r="3" spans="1:7" ht="17.399999999999999" x14ac:dyDescent="0.3">
      <c r="A3" s="7">
        <v>45262</v>
      </c>
      <c r="B3" s="4" t="s">
        <v>0</v>
      </c>
      <c r="C3" s="4" t="s">
        <v>1</v>
      </c>
      <c r="D3" s="4"/>
      <c r="E3" s="5" t="s">
        <v>2</v>
      </c>
      <c r="F3" s="4"/>
      <c r="G3" s="6" t="s">
        <v>4</v>
      </c>
    </row>
    <row r="4" spans="1:7" ht="17.399999999999999" x14ac:dyDescent="0.3">
      <c r="A4" s="7">
        <v>45263</v>
      </c>
      <c r="B4" s="4" t="s">
        <v>0</v>
      </c>
      <c r="C4" s="4" t="s">
        <v>1</v>
      </c>
      <c r="D4" s="4"/>
      <c r="E4" s="5" t="s">
        <v>5</v>
      </c>
      <c r="F4" s="4" t="s">
        <v>6</v>
      </c>
      <c r="G4" s="6" t="s">
        <v>7</v>
      </c>
    </row>
    <row r="5" spans="1:7" ht="17.399999999999999" x14ac:dyDescent="0.3">
      <c r="A5" s="7">
        <v>45264</v>
      </c>
      <c r="B5" s="4" t="s">
        <v>15</v>
      </c>
      <c r="C5" s="4" t="s">
        <v>1</v>
      </c>
      <c r="D5" s="4"/>
      <c r="E5" s="5" t="s">
        <v>18</v>
      </c>
      <c r="F5" s="4" t="s">
        <v>8</v>
      </c>
      <c r="G5" s="6" t="s">
        <v>9</v>
      </c>
    </row>
    <row r="6" spans="1:7" ht="17.399999999999999" x14ac:dyDescent="0.3">
      <c r="A6" s="7">
        <v>45265</v>
      </c>
      <c r="B6" s="4" t="s">
        <v>0</v>
      </c>
      <c r="C6" s="4" t="s">
        <v>1</v>
      </c>
      <c r="D6" s="4"/>
      <c r="E6" s="5" t="s">
        <v>10</v>
      </c>
      <c r="F6" s="4" t="s">
        <v>11</v>
      </c>
      <c r="G6" s="6" t="s">
        <v>12</v>
      </c>
    </row>
    <row r="7" spans="1:7" ht="17.399999999999999" x14ac:dyDescent="0.3">
      <c r="A7" s="7">
        <v>45266</v>
      </c>
      <c r="B7" s="4" t="s">
        <v>0</v>
      </c>
      <c r="C7" s="4" t="s">
        <v>1</v>
      </c>
      <c r="D7" s="4"/>
      <c r="E7" s="5" t="s">
        <v>2</v>
      </c>
      <c r="F7" s="4"/>
      <c r="G7" s="6" t="s">
        <v>13</v>
      </c>
    </row>
    <row r="8" spans="1:7" ht="17.399999999999999" x14ac:dyDescent="0.3">
      <c r="A8" s="7">
        <v>45267</v>
      </c>
      <c r="B8" s="4" t="s">
        <v>16</v>
      </c>
      <c r="C8" s="4" t="s">
        <v>1</v>
      </c>
      <c r="D8" s="4"/>
      <c r="E8" s="5" t="s">
        <v>5</v>
      </c>
      <c r="F8" s="4" t="s">
        <v>14</v>
      </c>
      <c r="G8" s="6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155C5-A11F-894B-B9CA-D3EAB022F81E}">
  <dimension ref="A2:G12"/>
  <sheetViews>
    <sheetView workbookViewId="0">
      <selection activeCell="F15" sqref="F15"/>
    </sheetView>
  </sheetViews>
  <sheetFormatPr baseColWidth="10" defaultRowHeight="15.6" x14ac:dyDescent="0.3"/>
  <cols>
    <col min="7" max="7" width="20.296875" customWidth="1"/>
  </cols>
  <sheetData>
    <row r="2" spans="1:7" s="9" customFormat="1" x14ac:dyDescent="0.3">
      <c r="A2" s="8" t="s">
        <v>20</v>
      </c>
      <c r="B2" s="8" t="s">
        <v>21</v>
      </c>
      <c r="C2" s="8" t="s">
        <v>29</v>
      </c>
      <c r="D2" s="8"/>
      <c r="E2" s="8" t="s">
        <v>27</v>
      </c>
      <c r="F2" s="8" t="s">
        <v>28</v>
      </c>
      <c r="G2" s="8" t="s">
        <v>19</v>
      </c>
    </row>
    <row r="3" spans="1:7" x14ac:dyDescent="0.3">
      <c r="A3" s="7">
        <v>45353</v>
      </c>
      <c r="B3" t="s">
        <v>15</v>
      </c>
      <c r="E3" t="s">
        <v>22</v>
      </c>
      <c r="G3" t="s">
        <v>24</v>
      </c>
    </row>
    <row r="4" spans="1:7" x14ac:dyDescent="0.3">
      <c r="A4" s="7">
        <v>45354</v>
      </c>
      <c r="B4" t="s">
        <v>0</v>
      </c>
      <c r="E4" t="s">
        <v>23</v>
      </c>
      <c r="G4" t="s">
        <v>25</v>
      </c>
    </row>
    <row r="5" spans="1:7" x14ac:dyDescent="0.3">
      <c r="A5" s="7">
        <v>45355</v>
      </c>
      <c r="B5" t="s">
        <v>16</v>
      </c>
      <c r="E5" t="s">
        <v>22</v>
      </c>
      <c r="G5" t="s">
        <v>26</v>
      </c>
    </row>
    <row r="6" spans="1:7" x14ac:dyDescent="0.3">
      <c r="A6" s="7">
        <v>45356</v>
      </c>
      <c r="B6" t="s">
        <v>16</v>
      </c>
    </row>
    <row r="7" spans="1:7" x14ac:dyDescent="0.3">
      <c r="A7" s="7">
        <v>45357</v>
      </c>
      <c r="B7" t="s">
        <v>16</v>
      </c>
    </row>
    <row r="8" spans="1:7" x14ac:dyDescent="0.3">
      <c r="A8" s="7">
        <v>45358</v>
      </c>
      <c r="B8" t="s">
        <v>0</v>
      </c>
    </row>
    <row r="9" spans="1:7" x14ac:dyDescent="0.3">
      <c r="A9" s="7">
        <v>45359</v>
      </c>
      <c r="B9" t="s">
        <v>15</v>
      </c>
      <c r="E9" t="s">
        <v>30</v>
      </c>
      <c r="G9" t="s">
        <v>31</v>
      </c>
    </row>
    <row r="10" spans="1:7" x14ac:dyDescent="0.3">
      <c r="A10" s="7">
        <v>45360</v>
      </c>
    </row>
    <row r="11" spans="1:7" x14ac:dyDescent="0.3">
      <c r="A11" s="7">
        <v>45361</v>
      </c>
    </row>
    <row r="12" spans="1:7" x14ac:dyDescent="0.3">
      <c r="A12" s="7">
        <v>45362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09D37-CE63-B24F-9C64-9DC185F21086}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EFFEA-DC07-4E44-87C3-8C57014BB34F}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Largounez</dc:creator>
  <cp:lastModifiedBy>koch gilles</cp:lastModifiedBy>
  <dcterms:created xsi:type="dcterms:W3CDTF">2024-01-11T18:16:22Z</dcterms:created>
  <dcterms:modified xsi:type="dcterms:W3CDTF">2024-01-11T20:40:02Z</dcterms:modified>
</cp:coreProperties>
</file>