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57DA7BD4-A2DC-42A0-AB3D-6B3932D230BA}" xr6:coauthVersionLast="47" xr6:coauthVersionMax="47" xr10:uidLastSave="{00000000-0000-0000-0000-000000000000}"/>
  <bookViews>
    <workbookView xWindow="-108" yWindow="-108" windowWidth="23256" windowHeight="12576" xr2:uid="{144699A0-531D-42E2-924F-5C41CF8F1F59}"/>
  </bookViews>
  <sheets>
    <sheet name="Feuil1" sheetId="1" r:id="rId1"/>
  </sheets>
  <definedNames>
    <definedName name="plages">Feuil1!$X$1:$AH$1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2" i="1"/>
  <c r="D3" i="1" a="1"/>
  <c r="D3" i="1" s="1"/>
  <c r="D4" i="1" a="1"/>
  <c r="D4" i="1" s="1"/>
  <c r="D2" i="1" a="1"/>
  <c r="D2" i="1" s="1"/>
  <c r="F4" i="1" a="1"/>
  <c r="F4" i="1" s="1"/>
  <c r="R3" i="1"/>
  <c r="R4" i="1"/>
  <c r="R2" i="1"/>
  <c r="F2" i="1" a="1"/>
  <c r="F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<sst xmlns="http://schemas.openxmlformats.org/spreadsheetml/2006/main" count="17" uniqueCount="17">
  <si>
    <t>deb</t>
  </si>
  <si>
    <t>fin</t>
  </si>
  <si>
    <t>pause</t>
  </si>
  <si>
    <t>9/10</t>
  </si>
  <si>
    <t>10/11</t>
  </si>
  <si>
    <t>11/12</t>
  </si>
  <si>
    <t>13/14</t>
  </si>
  <si>
    <t>15/16</t>
  </si>
  <si>
    <t>17/18</t>
  </si>
  <si>
    <t>19/20</t>
  </si>
  <si>
    <t>12/13</t>
  </si>
  <si>
    <t>14/15</t>
  </si>
  <si>
    <t>16/17</t>
  </si>
  <si>
    <t>18/19</t>
  </si>
  <si>
    <t>Total</t>
  </si>
  <si>
    <t>Pause</t>
  </si>
  <si>
    <t>en ligne jaune ,on peux déduire la pause et differencier la pose (choix dans cel J et K)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</si>
</sst>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[$-F400]h:mm:ss\ AM/PM"/>
  </numFmts>
  <fonts count="1" x14ac:knownFonts="1">
    <font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NumberFormat="1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quotePrefix="1" applyNumberFormat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/>
    <xf numFmtId="168" fontId="0" fillId="0" borderId="0" xfId="0" applyNumberFormat="1"/>
    <xf numFmtId="46" fontId="0" fillId="0" borderId="0" xfId="0" applyNumberFormat="1"/>
    <xf numFmtId="168" fontId="0" fillId="3" borderId="0" xfId="0" applyNumberFormat="1" applyFill="1"/>
    <xf numFmtId="0" fontId="0" fillId="3" borderId="1" xfId="0" applyFill="1" applyBorder="1" applyAlignment="1">
      <alignment horizontal="center" vertical="center"/>
    </xf>
    <xf numFmtId="0" fontId="0" fillId="3" borderId="1" xfId="0" applyFill="1" applyBorder="1"/>
    <xf numFmtId="0" fontId="0" fillId="4" borderId="1" xfId="0" quotePrefix="1" applyFill="1" applyBorder="1" applyAlignment="1">
      <alignment horizontal="center" vertical="center"/>
    </xf>
    <xf numFmtId="0" fontId="0" fillId="4" borderId="1" xfId="0" applyFill="1" applyBorder="1"/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822960</xdr:colOff>
      <xdr:row>9</xdr:row>
      <xdr:rowOff>22860</xdr:rowOff>
    </xdr:from>
    <xdr:to>
      <xdr:col>14</xdr:col>
      <xdr:colOff>419100</xdr:colOff>
      <xdr:row>13</xdr:row>
      <xdr:rowOff>137160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AF8DA70-E463-52A1-CC98-3E6872C58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7800" y="2049780"/>
          <a:ext cx="5600700" cy="876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6C7F46-F23C-40ED-ABC8-DB1B75212323}">
  <dimension ref="C1:AH12"/>
  <sheetViews>
    <sheetView tabSelected="1" topLeftCell="B1" workbookViewId="0">
      <selection activeCell="P7" sqref="P7"/>
    </sheetView>
  </sheetViews>
  <sheetFormatPr baseColWidth="10" defaultRowHeight="15" x14ac:dyDescent="0.25"/>
  <cols>
    <col min="1" max="1" width="5.36328125" customWidth="1"/>
    <col min="2" max="2" width="3.6328125" customWidth="1"/>
    <col min="3" max="3" width="1.26953125" customWidth="1"/>
    <col min="4" max="4" width="11.08984375" customWidth="1"/>
    <col min="5" max="5" width="10.36328125" customWidth="1"/>
    <col min="6" max="6" width="13.81640625" customWidth="1"/>
    <col min="7" max="7" width="9.81640625" customWidth="1"/>
    <col min="8" max="8" width="11.36328125" customWidth="1"/>
    <col min="9" max="9" width="12" customWidth="1"/>
    <col min="10" max="10" width="10.453125" customWidth="1"/>
    <col min="11" max="11" width="9.7265625" customWidth="1"/>
    <col min="12" max="12" width="8.90625" customWidth="1"/>
    <col min="13" max="13" width="10.08984375" customWidth="1"/>
    <col min="14" max="14" width="9.08984375" customWidth="1"/>
    <col min="15" max="15" width="10.26953125" customWidth="1"/>
    <col min="16" max="16" width="12" customWidth="1"/>
    <col min="17" max="17" width="8.54296875" customWidth="1"/>
    <col min="18" max="18" width="13.54296875" customWidth="1"/>
  </cols>
  <sheetData>
    <row r="1" spans="4:34" ht="39.6" customHeight="1" x14ac:dyDescent="0.25">
      <c r="D1" s="3" t="s">
        <v>0</v>
      </c>
      <c r="E1" s="3" t="s">
        <v>1</v>
      </c>
      <c r="F1" s="14" t="s">
        <v>2</v>
      </c>
      <c r="G1" s="4" t="s">
        <v>3</v>
      </c>
      <c r="H1" s="5" t="s">
        <v>4</v>
      </c>
      <c r="I1" s="5" t="s">
        <v>5</v>
      </c>
      <c r="J1" s="13" t="s">
        <v>10</v>
      </c>
      <c r="K1" s="13" t="s">
        <v>6</v>
      </c>
      <c r="L1" s="5" t="s">
        <v>11</v>
      </c>
      <c r="M1" s="5" t="s">
        <v>7</v>
      </c>
      <c r="N1" s="5" t="s">
        <v>12</v>
      </c>
      <c r="O1" s="5" t="s">
        <v>8</v>
      </c>
      <c r="P1" s="5" t="s">
        <v>13</v>
      </c>
      <c r="Q1" s="5" t="s">
        <v>9</v>
      </c>
      <c r="R1" s="6" t="s">
        <v>14</v>
      </c>
      <c r="X1" s="1">
        <v>0.375</v>
      </c>
      <c r="Y1" s="1">
        <v>0.41666666666666702</v>
      </c>
      <c r="Z1" s="1">
        <v>0.45833333333333298</v>
      </c>
      <c r="AA1" s="1">
        <v>0.5</v>
      </c>
      <c r="AB1" s="1">
        <v>0.54166666666666696</v>
      </c>
      <c r="AC1" s="1">
        <v>0.58333333333333304</v>
      </c>
      <c r="AD1" s="1">
        <v>0.625</v>
      </c>
      <c r="AE1" s="1">
        <v>0.66666666666666696</v>
      </c>
      <c r="AF1" s="1">
        <v>0.70833333333333304</v>
      </c>
      <c r="AG1" s="1">
        <v>0.75</v>
      </c>
      <c r="AH1" s="1">
        <v>0.79166666666666696</v>
      </c>
    </row>
    <row r="2" spans="4:34" x14ac:dyDescent="0.25">
      <c r="D2" s="8" cm="1">
        <f t="array" ref="D2">IFERROR(INDEX(plages,MATCH(TRUE,G2:Q2&lt;&gt;"",0))+INDEX(G2:Q2,MATCH(TRUE,G2:Q2&lt;&gt;"",0))/24,"")</f>
        <v>0.38541666666666669</v>
      </c>
      <c r="E2" s="8">
        <f>IFERROR(INDEX(G2:Q2,MATCH(9^9,G2:Q2))/24+INDEX(plages,MATCH(9^9,G2:Q2)),"")</f>
        <v>0.73958333333333304</v>
      </c>
      <c r="F2" s="15" t="str" cm="1">
        <f t="array" ref="F2">INDEX({"12H";"13H"},MAX(IF(J2:K2&lt;&gt;"",COLUMN(J2:K2)-9,"")))</f>
        <v>12H</v>
      </c>
      <c r="G2" s="7">
        <v>0.25</v>
      </c>
      <c r="H2" s="7">
        <v>1</v>
      </c>
      <c r="I2" s="7">
        <v>1</v>
      </c>
      <c r="J2" s="14">
        <v>1</v>
      </c>
      <c r="K2" s="14"/>
      <c r="L2" s="7">
        <v>1</v>
      </c>
      <c r="M2" s="7">
        <v>1</v>
      </c>
      <c r="N2" s="7">
        <v>1</v>
      </c>
      <c r="O2" s="7">
        <v>0.75</v>
      </c>
      <c r="P2" s="7"/>
      <c r="Q2" s="7"/>
      <c r="R2" s="6">
        <f>SUM(G2:O2)</f>
        <v>7</v>
      </c>
    </row>
    <row r="3" spans="4:34" x14ac:dyDescent="0.25">
      <c r="D3" s="8" t="str" cm="1">
        <f t="array" ref="D3">IFERROR(INDEX(plages,MATCH(TRUE,G3:Q3&lt;&gt;"",0))+INDEX(G3:Q3,MATCH(TRUE,G3:Q3&lt;&gt;"",0))/24,"")</f>
        <v/>
      </c>
      <c r="E3" s="8" t="str">
        <f>IFERROR(INDEX(G3:Q3,MATCH(9^9,G3:Q3))/24+INDEX(plages,MATCH(9^9,G3:Q3)),"")</f>
        <v/>
      </c>
      <c r="F3" s="15"/>
      <c r="G3" s="7"/>
      <c r="H3" s="7"/>
      <c r="I3" s="7"/>
      <c r="J3" s="14"/>
      <c r="K3" s="14"/>
      <c r="L3" s="7"/>
      <c r="M3" s="7"/>
      <c r="N3" s="7"/>
      <c r="O3" s="7"/>
      <c r="P3" s="7"/>
      <c r="Q3" s="7"/>
      <c r="R3" s="6">
        <f t="shared" ref="R3:R4" si="0">SUM(G3:O3)</f>
        <v>0</v>
      </c>
    </row>
    <row r="4" spans="4:34" x14ac:dyDescent="0.25">
      <c r="D4" s="10" cm="1">
        <f t="array" ref="D4">IFERROR(INDEX(plages,MATCH(TRUE,G4:Q4&lt;&gt;"",0))+INDEX(G4:Q4,MATCH(TRUE,G4:Q4&lt;&gt;"",0))/24,"")</f>
        <v>0.38541666666666669</v>
      </c>
      <c r="E4" s="10">
        <f>IFERROR(INDEX(G4:Q4,MATCH(9^9,G4:Q4))/24+INDEX(plages,MATCH(9^9,G4:Q4)),"")</f>
        <v>0.71874999999999967</v>
      </c>
      <c r="F4" s="11" t="str" cm="1">
        <f t="array" ref="F4">IFERROR(INDEX({"12H";"13H"},MATCH("pause",J4:K4,0)),"pas de pause")</f>
        <v>12H</v>
      </c>
      <c r="G4" s="12">
        <v>0.25</v>
      </c>
      <c r="H4" s="12">
        <v>1</v>
      </c>
      <c r="I4" s="12">
        <v>1</v>
      </c>
      <c r="J4" s="12" t="s">
        <v>15</v>
      </c>
      <c r="K4" s="12">
        <v>1</v>
      </c>
      <c r="L4" s="12">
        <v>1</v>
      </c>
      <c r="M4" s="12">
        <v>1</v>
      </c>
      <c r="N4" s="12">
        <v>1</v>
      </c>
      <c r="O4" s="12">
        <v>0.25</v>
      </c>
      <c r="P4" s="12"/>
      <c r="Q4" s="12"/>
      <c r="R4" s="6">
        <f t="shared" si="0"/>
        <v>6.5</v>
      </c>
    </row>
    <row r="5" spans="4:34" x14ac:dyDescent="0.25">
      <c r="G5" s="1"/>
      <c r="H5" s="1"/>
      <c r="I5" s="1"/>
      <c r="J5" s="1"/>
      <c r="K5" s="1"/>
      <c r="L5" s="1"/>
      <c r="M5" s="1"/>
      <c r="N5" s="1"/>
      <c r="O5" s="1"/>
      <c r="P5" s="1"/>
      <c r="Q5" s="1"/>
    </row>
    <row r="6" spans="4:34" x14ac:dyDescent="0.25"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4:34" x14ac:dyDescent="0.25">
      <c r="H7" t="s">
        <v>16</v>
      </c>
    </row>
    <row r="10" spans="4:34" x14ac:dyDescent="0.25">
      <c r="R10" s="2"/>
    </row>
    <row r="12" spans="4:34" x14ac:dyDescent="0.25">
      <c r="G12" s="9"/>
    </row>
  </sheetData>
  <dataValidations count="1">
    <dataValidation type="list" allowBlank="1" showInputMessage="1" sqref="J4:K4" xr:uid="{EB2D17F5-2EE9-4CB8-ABA8-4C03194D1D89}">
      <formula1>"Pause,1"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plages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2023-12-09T14:01:03Z</dcterms:created>
  <dcterms:modified xsi:type="dcterms:W3CDTF">2023-12-09T15:18:33Z</dcterms:modified>
</cp:coreProperties>
</file>