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illes\OneDrive\Documents\"/>
    </mc:Choice>
  </mc:AlternateContent>
  <xr:revisionPtr revIDLastSave="0" documentId="8_{A5FEF85D-6149-4B8E-AED8-423FDE63518C}" xr6:coauthVersionLast="47" xr6:coauthVersionMax="47" xr10:uidLastSave="{00000000-0000-0000-0000-000000000000}"/>
  <bookViews>
    <workbookView xWindow="-108" yWindow="-108" windowWidth="23256" windowHeight="12576" xr2:uid="{D0FDD806-FDF5-4CD7-B607-F657413CBF50}"/>
  </bookViews>
  <sheets>
    <sheet name="Calendrier" sheetId="1" r:id="rId1"/>
    <sheet name="Correcteurs" sheetId="2" r:id="rId2"/>
    <sheet name="Listing" sheetId="3" r:id="rId3"/>
  </sheets>
  <definedNames>
    <definedName name="bddtablo">Tableau4[[ID]:[Aggrandissement]]</definedName>
    <definedName name="dept">Listing!$K$1</definedName>
    <definedName name="liste">OFFSET(Listing!$K$2,,,COUNTIF(Listing!$K:$K,"&gt;&lt;"))</definedName>
    <definedName name="noms">Tableau4[ID]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3" i="1" l="1"/>
  <c r="I3" i="1"/>
  <c r="J3" i="1"/>
  <c r="K3" i="1"/>
  <c r="H4" i="1"/>
  <c r="I4" i="1"/>
  <c r="J4" i="1"/>
  <c r="K4" i="1"/>
  <c r="H5" i="1"/>
  <c r="I5" i="1"/>
  <c r="J5" i="1"/>
  <c r="K5" i="1"/>
  <c r="K2" i="1"/>
  <c r="J2" i="1"/>
  <c r="I2" i="1"/>
  <c r="H2" i="1"/>
  <c r="G3" i="1"/>
  <c r="G4" i="1"/>
  <c r="G5" i="1"/>
  <c r="G2" i="1"/>
  <c r="K2" i="3" a="1"/>
  <c r="K2" i="3" s="1"/>
  <c r="K3" i="3" s="1" a="1"/>
  <c r="K3" i="3" s="1"/>
  <c r="M3" i="3" s="1"/>
  <c r="D2" i="3"/>
  <c r="D57" i="3"/>
  <c r="D56" i="3"/>
  <c r="D55" i="3"/>
  <c r="D54" i="3"/>
  <c r="D53" i="3"/>
  <c r="D52" i="3"/>
  <c r="D51" i="3"/>
  <c r="D50" i="3"/>
  <c r="D49" i="3"/>
  <c r="D48" i="3"/>
  <c r="D47" i="3"/>
  <c r="D46" i="3"/>
  <c r="D45" i="3"/>
  <c r="D44" i="3"/>
  <c r="D43" i="3"/>
  <c r="D42" i="3"/>
  <c r="D41" i="3"/>
  <c r="D40" i="3"/>
  <c r="D39" i="3"/>
  <c r="D38" i="3"/>
  <c r="D37" i="3"/>
  <c r="D36" i="3"/>
  <c r="D35" i="3"/>
  <c r="D34" i="3"/>
  <c r="D33" i="3"/>
  <c r="D32" i="3"/>
  <c r="D31" i="3"/>
  <c r="D30" i="3"/>
  <c r="D29" i="3"/>
  <c r="D28" i="3"/>
  <c r="D27" i="3"/>
  <c r="D26" i="3"/>
  <c r="D25" i="3"/>
  <c r="D24" i="3"/>
  <c r="D23" i="3"/>
  <c r="D22" i="3"/>
  <c r="D21" i="3"/>
  <c r="D20" i="3"/>
  <c r="D19" i="3"/>
  <c r="D18" i="3"/>
  <c r="D17" i="3"/>
  <c r="D16" i="3"/>
  <c r="D15" i="3"/>
  <c r="D14" i="3"/>
  <c r="D13" i="3"/>
  <c r="D12" i="3"/>
  <c r="D11" i="3"/>
  <c r="D10" i="3"/>
  <c r="D9" i="3"/>
  <c r="D8" i="3"/>
  <c r="D7" i="3"/>
  <c r="D6" i="3"/>
  <c r="D5" i="3"/>
  <c r="D4" i="3"/>
  <c r="D3" i="3"/>
  <c r="M2" i="3" l="1"/>
  <c r="K4" i="3" a="1"/>
  <c r="K4" i="3" s="1"/>
  <c r="M4" i="3" s="1"/>
  <c r="K5" i="3" l="1" a="1"/>
  <c r="K5" i="3" s="1"/>
  <c r="K6" i="3" l="1" a="1"/>
  <c r="K6" i="3" s="1"/>
  <c r="M6" i="3" s="1"/>
  <c r="M5" i="3"/>
  <c r="K7" i="3" l="1" a="1"/>
  <c r="K7" i="3" s="1"/>
  <c r="K8" i="3" l="1" a="1"/>
  <c r="K8" i="3" s="1"/>
  <c r="M7" i="3"/>
  <c r="M8" i="3" l="1"/>
  <c r="K9" i="3" a="1"/>
  <c r="K9" i="3" s="1"/>
  <c r="K10" i="3" l="1" a="1"/>
  <c r="K10" i="3" s="1"/>
  <c r="K11" i="3" s="1" a="1"/>
  <c r="K11" i="3" s="1"/>
  <c r="M9" i="3"/>
  <c r="K12" i="3" l="1" a="1"/>
  <c r="K12" i="3" s="1"/>
  <c r="M12" i="3" s="1"/>
  <c r="M11" i="3"/>
  <c r="M10" i="3"/>
  <c r="K13" i="3" l="1" a="1"/>
  <c r="K13" i="3" s="1"/>
  <c r="K14" i="3" l="1" a="1"/>
  <c r="K14" i="3" s="1"/>
  <c r="M13" i="3"/>
  <c r="K15" i="3" l="1" a="1"/>
  <c r="K15" i="3" s="1"/>
  <c r="M14" i="3"/>
  <c r="K16" i="3" l="1" a="1"/>
  <c r="K16" i="3" s="1"/>
  <c r="M15" i="3"/>
  <c r="M16" i="3" l="1"/>
  <c r="K17" i="3" a="1"/>
  <c r="K17" i="3" s="1"/>
  <c r="K18" i="3" l="1" a="1"/>
  <c r="K18" i="3" s="1"/>
  <c r="M17" i="3"/>
  <c r="K19" i="3" l="1" a="1"/>
  <c r="K19" i="3" s="1"/>
  <c r="M18" i="3"/>
  <c r="K20" i="3" l="1" a="1"/>
  <c r="K20" i="3" s="1"/>
  <c r="M19" i="3"/>
  <c r="K21" i="3" l="1" a="1"/>
  <c r="K21" i="3" s="1"/>
  <c r="M20" i="3"/>
  <c r="K22" i="3" l="1" a="1"/>
  <c r="K22" i="3" s="1"/>
  <c r="M21" i="3"/>
  <c r="K23" i="3" l="1" a="1"/>
  <c r="K23" i="3" s="1"/>
  <c r="M22" i="3"/>
  <c r="K24" i="3" l="1" a="1"/>
  <c r="K24" i="3" s="1"/>
  <c r="M23" i="3"/>
  <c r="K25" i="3" l="1" a="1"/>
  <c r="K25" i="3" s="1"/>
  <c r="M24" i="3"/>
  <c r="K26" i="3" l="1" a="1"/>
  <c r="K26" i="3" s="1"/>
  <c r="M25" i="3"/>
  <c r="K27" i="3" l="1" a="1"/>
  <c r="K27" i="3" s="1"/>
  <c r="M26" i="3"/>
  <c r="K28" i="3" l="1" a="1"/>
  <c r="K28" i="3" s="1"/>
  <c r="M27" i="3"/>
  <c r="K29" i="3" l="1" a="1"/>
  <c r="K29" i="3" s="1"/>
  <c r="M28" i="3"/>
  <c r="K30" i="3" l="1" a="1"/>
  <c r="K30" i="3" s="1"/>
  <c r="M29" i="3"/>
  <c r="K31" i="3" l="1" a="1"/>
  <c r="K31" i="3" s="1"/>
  <c r="M30" i="3"/>
  <c r="K32" i="3" l="1" a="1"/>
  <c r="K32" i="3" s="1"/>
  <c r="M31" i="3"/>
  <c r="K33" i="3" l="1" a="1"/>
  <c r="K33" i="3" s="1"/>
  <c r="M32" i="3"/>
  <c r="K34" i="3" l="1" a="1"/>
  <c r="K34" i="3" s="1"/>
  <c r="M33" i="3"/>
  <c r="K35" i="3" l="1" a="1"/>
  <c r="K35" i="3" s="1"/>
  <c r="M34" i="3"/>
  <c r="K36" i="3" l="1" a="1"/>
  <c r="K36" i="3" s="1"/>
  <c r="M35" i="3"/>
  <c r="K37" i="3" l="1" a="1"/>
  <c r="K37" i="3" s="1"/>
  <c r="M36" i="3"/>
  <c r="K38" i="3" l="1" a="1"/>
  <c r="K38" i="3" s="1"/>
  <c r="M37" i="3"/>
  <c r="K39" i="3" l="1" a="1"/>
  <c r="K39" i="3" s="1"/>
  <c r="M38" i="3"/>
  <c r="K40" i="3" l="1" a="1"/>
  <c r="K40" i="3" s="1"/>
  <c r="M39" i="3"/>
  <c r="K41" i="3" l="1" a="1"/>
  <c r="K41" i="3" s="1"/>
  <c r="M40" i="3"/>
  <c r="K42" i="3" l="1" a="1"/>
  <c r="K42" i="3" s="1"/>
  <c r="M41" i="3"/>
  <c r="K43" i="3" l="1" a="1"/>
  <c r="K43" i="3" s="1"/>
  <c r="M42" i="3"/>
  <c r="K44" i="3" l="1" a="1"/>
  <c r="K44" i="3" s="1"/>
  <c r="M43" i="3"/>
  <c r="K45" i="3" l="1" a="1"/>
  <c r="K45" i="3" s="1"/>
  <c r="M44" i="3"/>
  <c r="K46" i="3" l="1" a="1"/>
  <c r="K46" i="3" s="1"/>
  <c r="M45" i="3"/>
  <c r="K47" i="3" l="1" a="1"/>
  <c r="K47" i="3" s="1"/>
  <c r="M46" i="3"/>
  <c r="K48" i="3" l="1" a="1"/>
  <c r="K48" i="3" s="1"/>
  <c r="M47" i="3"/>
  <c r="K49" i="3" l="1" a="1"/>
  <c r="K49" i="3" s="1"/>
  <c r="M48" i="3"/>
  <c r="K50" i="3" l="1" a="1"/>
  <c r="K50" i="3" s="1"/>
  <c r="M49" i="3"/>
  <c r="K51" i="3" l="1" a="1"/>
  <c r="K51" i="3" s="1"/>
  <c r="M50" i="3"/>
  <c r="K52" i="3" l="1" a="1"/>
  <c r="K52" i="3" s="1"/>
  <c r="M51" i="3"/>
  <c r="K53" i="3" l="1" a="1"/>
  <c r="K53" i="3" s="1"/>
  <c r="M52" i="3"/>
  <c r="K54" i="3" l="1" a="1"/>
  <c r="K54" i="3" s="1"/>
  <c r="M53" i="3"/>
  <c r="K55" i="3" l="1" a="1"/>
  <c r="K55" i="3" s="1"/>
  <c r="M54" i="3"/>
  <c r="K56" i="3" l="1" a="1"/>
  <c r="K56" i="3" s="1"/>
  <c r="M55" i="3"/>
  <c r="K57" i="3" l="1" a="1"/>
  <c r="K57" i="3" s="1"/>
  <c r="M56" i="3"/>
  <c r="K58" i="3" l="1" a="1"/>
  <c r="K58" i="3" s="1"/>
  <c r="M57" i="3"/>
  <c r="K59" i="3" l="1" a="1"/>
  <c r="K59" i="3" s="1"/>
  <c r="M58" i="3"/>
  <c r="K60" i="3" l="1" a="1"/>
  <c r="K60" i="3" s="1"/>
  <c r="M59" i="3"/>
  <c r="K61" i="3" l="1" a="1"/>
  <c r="K61" i="3" s="1"/>
  <c r="M60" i="3"/>
  <c r="K62" i="3" l="1" a="1"/>
  <c r="K62" i="3" s="1"/>
  <c r="M61" i="3"/>
  <c r="K63" i="3" l="1" a="1"/>
  <c r="K63" i="3" s="1"/>
  <c r="M62" i="3"/>
  <c r="K64" i="3" l="1" a="1"/>
  <c r="K64" i="3" s="1"/>
  <c r="M63" i="3"/>
  <c r="K65" i="3" l="1" a="1"/>
  <c r="K65" i="3" s="1"/>
  <c r="M64" i="3"/>
  <c r="K66" i="3" l="1" a="1"/>
  <c r="K66" i="3" s="1"/>
  <c r="M65" i="3"/>
  <c r="K67" i="3" l="1" a="1"/>
  <c r="K67" i="3" s="1"/>
  <c r="M66" i="3"/>
  <c r="K68" i="3" l="1" a="1"/>
  <c r="K68" i="3" s="1"/>
  <c r="M67" i="3"/>
  <c r="K69" i="3" l="1" a="1"/>
  <c r="K69" i="3" s="1"/>
  <c r="M68" i="3"/>
  <c r="K70" i="3" l="1" a="1"/>
  <c r="K70" i="3" s="1"/>
  <c r="M69" i="3"/>
  <c r="K71" i="3" l="1" a="1"/>
  <c r="K71" i="3" s="1"/>
  <c r="M70" i="3"/>
  <c r="K72" i="3" l="1" a="1"/>
  <c r="K72" i="3" s="1"/>
  <c r="M71" i="3"/>
  <c r="K73" i="3" l="1" a="1"/>
  <c r="K73" i="3" s="1"/>
  <c r="M72" i="3"/>
  <c r="K74" i="3" l="1" a="1"/>
  <c r="K74" i="3" s="1"/>
  <c r="M73" i="3"/>
  <c r="K75" i="3" l="1" a="1"/>
  <c r="K75" i="3" s="1"/>
  <c r="M74" i="3"/>
  <c r="K76" i="3" l="1" a="1"/>
  <c r="K76" i="3" s="1"/>
  <c r="M75" i="3"/>
  <c r="K77" i="3" l="1" a="1"/>
  <c r="K77" i="3" s="1"/>
  <c r="M76" i="3"/>
  <c r="K78" i="3" l="1" a="1"/>
  <c r="K78" i="3" s="1"/>
  <c r="M77" i="3"/>
  <c r="K79" i="3" l="1" a="1"/>
  <c r="K79" i="3" s="1"/>
  <c r="M78" i="3"/>
  <c r="K80" i="3" l="1" a="1"/>
  <c r="K80" i="3" s="1"/>
  <c r="M79" i="3"/>
  <c r="K81" i="3" l="1" a="1"/>
  <c r="K81" i="3" s="1"/>
  <c r="M80" i="3"/>
  <c r="K82" i="3" l="1" a="1"/>
  <c r="K82" i="3" s="1"/>
  <c r="M81" i="3"/>
  <c r="K83" i="3" l="1" a="1"/>
  <c r="K83" i="3" s="1"/>
  <c r="M82" i="3"/>
  <c r="K84" i="3" l="1" a="1"/>
  <c r="K84" i="3" s="1"/>
  <c r="M83" i="3"/>
  <c r="K85" i="3" l="1" a="1"/>
  <c r="K85" i="3" s="1"/>
  <c r="M84" i="3"/>
  <c r="K86" i="3" l="1" a="1"/>
  <c r="K86" i="3" s="1"/>
  <c r="M85" i="3"/>
  <c r="K87" i="3" l="1" a="1"/>
  <c r="K87" i="3" s="1"/>
  <c r="M86" i="3"/>
  <c r="K88" i="3" l="1" a="1"/>
  <c r="K88" i="3" s="1"/>
  <c r="M87" i="3"/>
  <c r="K89" i="3" l="1" a="1"/>
  <c r="K89" i="3" s="1"/>
  <c r="M88" i="3"/>
  <c r="K90" i="3" l="1" a="1"/>
  <c r="K90" i="3" s="1"/>
  <c r="M89" i="3"/>
  <c r="K91" i="3" l="1" a="1"/>
  <c r="K91" i="3" s="1"/>
  <c r="M90" i="3"/>
  <c r="K92" i="3" l="1" a="1"/>
  <c r="K92" i="3" s="1"/>
  <c r="M91" i="3"/>
  <c r="K93" i="3" l="1" a="1"/>
  <c r="K93" i="3" s="1"/>
  <c r="M92" i="3"/>
  <c r="K94" i="3" l="1" a="1"/>
  <c r="K94" i="3" s="1"/>
  <c r="M93" i="3"/>
  <c r="K95" i="3" l="1" a="1"/>
  <c r="K95" i="3" s="1"/>
  <c r="M94" i="3"/>
  <c r="K96" i="3" l="1" a="1"/>
  <c r="K96" i="3" s="1"/>
  <c r="M95" i="3"/>
  <c r="K97" i="3" l="1" a="1"/>
  <c r="K97" i="3" s="1"/>
  <c r="M96" i="3"/>
  <c r="K98" i="3" l="1" a="1"/>
  <c r="K98" i="3" s="1"/>
  <c r="M97" i="3"/>
  <c r="K99" i="3" l="1" a="1"/>
  <c r="K99" i="3" s="1"/>
  <c r="M98" i="3"/>
  <c r="K100" i="3" l="1" a="1"/>
  <c r="K100" i="3" s="1"/>
  <c r="M99" i="3"/>
  <c r="K101" i="3" l="1" a="1"/>
  <c r="K101" i="3" s="1"/>
  <c r="M100" i="3"/>
  <c r="K102" i="3" l="1" a="1"/>
  <c r="K102" i="3" s="1"/>
  <c r="M101" i="3"/>
  <c r="K103" i="3" l="1" a="1"/>
  <c r="K103" i="3" s="1"/>
  <c r="M102" i="3"/>
  <c r="K104" i="3" l="1" a="1"/>
  <c r="K104" i="3" s="1"/>
  <c r="M103" i="3"/>
  <c r="K105" i="3" l="1" a="1"/>
  <c r="K105" i="3" s="1"/>
  <c r="M104" i="3"/>
  <c r="K106" i="3" l="1" a="1"/>
  <c r="K106" i="3" s="1"/>
  <c r="M105" i="3"/>
  <c r="K107" i="3" l="1" a="1"/>
  <c r="K107" i="3" s="1"/>
  <c r="M106" i="3"/>
  <c r="K108" i="3" l="1" a="1"/>
  <c r="K108" i="3" s="1"/>
  <c r="M107" i="3"/>
  <c r="K109" i="3" l="1" a="1"/>
  <c r="K109" i="3" s="1"/>
  <c r="M108" i="3"/>
  <c r="K110" i="3" l="1" a="1"/>
  <c r="K110" i="3" s="1"/>
  <c r="M109" i="3"/>
  <c r="K111" i="3" l="1" a="1"/>
  <c r="K111" i="3" s="1"/>
  <c r="M110" i="3"/>
  <c r="K112" i="3" l="1" a="1"/>
  <c r="K112" i="3" s="1"/>
  <c r="M111" i="3"/>
  <c r="K113" i="3" l="1" a="1"/>
  <c r="K113" i="3" s="1"/>
  <c r="M112" i="3"/>
  <c r="K114" i="3" l="1" a="1"/>
  <c r="K114" i="3" s="1"/>
  <c r="M113" i="3"/>
  <c r="K115" i="3" l="1" a="1"/>
  <c r="K115" i="3" s="1"/>
  <c r="M114" i="3"/>
  <c r="K116" i="3" l="1" a="1"/>
  <c r="K116" i="3" s="1"/>
  <c r="M115" i="3"/>
  <c r="K117" i="3" l="1" a="1"/>
  <c r="K117" i="3" s="1"/>
  <c r="M116" i="3"/>
  <c r="K118" i="3" l="1" a="1"/>
  <c r="K118" i="3" s="1"/>
  <c r="M117" i="3"/>
  <c r="K119" i="3" l="1" a="1"/>
  <c r="K119" i="3" s="1"/>
  <c r="M118" i="3"/>
  <c r="K120" i="3" l="1" a="1"/>
  <c r="K120" i="3" s="1"/>
  <c r="M119" i="3"/>
  <c r="K121" i="3" l="1" a="1"/>
  <c r="K121" i="3" s="1"/>
  <c r="M120" i="3"/>
  <c r="K122" i="3" l="1" a="1"/>
  <c r="K122" i="3" s="1"/>
  <c r="M121" i="3"/>
  <c r="K123" i="3" l="1" a="1"/>
  <c r="K123" i="3" s="1"/>
  <c r="M122" i="3"/>
  <c r="K124" i="3" l="1" a="1"/>
  <c r="K124" i="3" s="1"/>
  <c r="M123" i="3"/>
  <c r="K125" i="3" l="1" a="1"/>
  <c r="K125" i="3" s="1"/>
  <c r="M124" i="3"/>
  <c r="K126" i="3" l="1" a="1"/>
  <c r="K126" i="3" s="1"/>
  <c r="M125" i="3"/>
  <c r="K127" i="3" l="1" a="1"/>
  <c r="K127" i="3" s="1"/>
  <c r="M126" i="3"/>
  <c r="K128" i="3" l="1" a="1"/>
  <c r="K128" i="3" s="1"/>
  <c r="M127" i="3"/>
  <c r="K129" i="3" l="1" a="1"/>
  <c r="K129" i="3" s="1"/>
  <c r="M128" i="3"/>
  <c r="K130" i="3" l="1" a="1"/>
  <c r="K130" i="3" s="1"/>
  <c r="M129" i="3"/>
  <c r="K131" i="3" l="1" a="1"/>
  <c r="K131" i="3" s="1"/>
  <c r="M130" i="3"/>
  <c r="K132" i="3" l="1" a="1"/>
  <c r="K132" i="3" s="1"/>
  <c r="M131" i="3"/>
  <c r="K133" i="3" l="1" a="1"/>
  <c r="K133" i="3" s="1"/>
  <c r="M132" i="3"/>
  <c r="K134" i="3" l="1" a="1"/>
  <c r="K134" i="3" s="1"/>
  <c r="M133" i="3"/>
  <c r="K135" i="3" l="1" a="1"/>
  <c r="K135" i="3" s="1"/>
  <c r="M134" i="3"/>
  <c r="K136" i="3" l="1" a="1"/>
  <c r="K136" i="3" s="1"/>
  <c r="M135" i="3"/>
  <c r="K137" i="3" l="1" a="1"/>
  <c r="K137" i="3" s="1"/>
  <c r="M136" i="3"/>
  <c r="K138" i="3" l="1" a="1"/>
  <c r="K138" i="3" s="1"/>
  <c r="M137" i="3"/>
  <c r="K139" i="3" l="1" a="1"/>
  <c r="K139" i="3" s="1"/>
  <c r="M138" i="3"/>
  <c r="K140" i="3" l="1" a="1"/>
  <c r="K140" i="3" s="1"/>
  <c r="M139" i="3"/>
  <c r="K141" i="3" l="1" a="1"/>
  <c r="K141" i="3" s="1"/>
  <c r="M140" i="3"/>
  <c r="K142" i="3" l="1" a="1"/>
  <c r="K142" i="3" s="1"/>
  <c r="M141" i="3"/>
  <c r="K143" i="3" l="1" a="1"/>
  <c r="K143" i="3" s="1"/>
  <c r="M142" i="3"/>
  <c r="K144" i="3" l="1" a="1"/>
  <c r="K144" i="3" s="1"/>
  <c r="M143" i="3"/>
  <c r="K145" i="3" l="1" a="1"/>
  <c r="K145" i="3" s="1"/>
  <c r="M144" i="3"/>
  <c r="K146" i="3" l="1" a="1"/>
  <c r="K146" i="3" s="1"/>
  <c r="M145" i="3"/>
  <c r="K147" i="3" l="1" a="1"/>
  <c r="K147" i="3" s="1"/>
  <c r="M146" i="3"/>
  <c r="K148" i="3" l="1" a="1"/>
  <c r="K148" i="3" s="1"/>
  <c r="M147" i="3"/>
  <c r="K149" i="3" l="1" a="1"/>
  <c r="K149" i="3" s="1"/>
  <c r="M148" i="3"/>
  <c r="K150" i="3" l="1" a="1"/>
  <c r="K150" i="3" s="1"/>
  <c r="M149" i="3"/>
  <c r="K151" i="3" l="1" a="1"/>
  <c r="K151" i="3" s="1"/>
  <c r="M150" i="3"/>
  <c r="K152" i="3" l="1" a="1"/>
  <c r="K152" i="3" s="1"/>
  <c r="M151" i="3"/>
  <c r="K153" i="3" l="1" a="1"/>
  <c r="K153" i="3" s="1"/>
  <c r="M152" i="3"/>
  <c r="K154" i="3" l="1" a="1"/>
  <c r="K154" i="3" s="1"/>
  <c r="M153" i="3"/>
  <c r="K155" i="3" l="1" a="1"/>
  <c r="K155" i="3" s="1"/>
  <c r="M154" i="3"/>
  <c r="K156" i="3" l="1" a="1"/>
  <c r="K156" i="3" s="1"/>
  <c r="M155" i="3"/>
  <c r="K157" i="3" l="1" a="1"/>
  <c r="K157" i="3" s="1"/>
  <c r="M156" i="3"/>
  <c r="K158" i="3" l="1" a="1"/>
  <c r="K158" i="3" s="1"/>
  <c r="M157" i="3"/>
  <c r="K159" i="3" l="1" a="1"/>
  <c r="K159" i="3" s="1"/>
  <c r="M158" i="3"/>
  <c r="K160" i="3" l="1" a="1"/>
  <c r="K160" i="3" s="1"/>
  <c r="M159" i="3"/>
  <c r="K161" i="3" l="1" a="1"/>
  <c r="K161" i="3" s="1"/>
  <c r="M160" i="3"/>
  <c r="K162" i="3" l="1" a="1"/>
  <c r="K162" i="3" s="1"/>
  <c r="M161" i="3"/>
  <c r="K163" i="3" l="1" a="1"/>
  <c r="K163" i="3" s="1"/>
  <c r="M162" i="3"/>
  <c r="K164" i="3" l="1" a="1"/>
  <c r="K164" i="3" s="1"/>
  <c r="M163" i="3"/>
  <c r="K165" i="3" l="1" a="1"/>
  <c r="K165" i="3" s="1"/>
  <c r="M164" i="3"/>
  <c r="K166" i="3" l="1" a="1"/>
  <c r="K166" i="3" s="1"/>
  <c r="M165" i="3"/>
  <c r="K167" i="3" l="1" a="1"/>
  <c r="K167" i="3" s="1"/>
  <c r="M166" i="3"/>
  <c r="K168" i="3" l="1" a="1"/>
  <c r="K168" i="3" s="1"/>
  <c r="M167" i="3"/>
  <c r="K169" i="3" l="1" a="1"/>
  <c r="K169" i="3" s="1"/>
  <c r="M168" i="3"/>
  <c r="K170" i="3" l="1" a="1"/>
  <c r="K170" i="3" s="1"/>
  <c r="M169" i="3"/>
  <c r="K171" i="3" l="1" a="1"/>
  <c r="K171" i="3" s="1"/>
  <c r="M170" i="3"/>
  <c r="K172" i="3" l="1" a="1"/>
  <c r="K172" i="3" s="1"/>
  <c r="M171" i="3"/>
  <c r="K173" i="3" l="1" a="1"/>
  <c r="K173" i="3" s="1"/>
  <c r="M172" i="3"/>
  <c r="K174" i="3" l="1" a="1"/>
  <c r="K174" i="3" s="1"/>
  <c r="M173" i="3"/>
  <c r="D2" i="1" l="1" a="1"/>
  <c r="D2" i="1" s="1"/>
  <c r="D3" i="1" a="1"/>
  <c r="D3" i="1" s="1"/>
  <c r="D5" i="1" a="1"/>
  <c r="D5" i="1" s="1"/>
  <c r="D4" i="1" a="1"/>
  <c r="D4" i="1" s="1"/>
  <c r="M174" i="3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<sst xmlns="http://schemas.openxmlformats.org/spreadsheetml/2006/main" count="381" uniqueCount="153">
  <si>
    <t>Lundi 18 décembre</t>
  </si>
  <si>
    <t>13h30 - 18h50</t>
  </si>
  <si>
    <t>A33</t>
  </si>
  <si>
    <t>UE100</t>
  </si>
  <si>
    <t>Jean</t>
  </si>
  <si>
    <t>Mardi 19 décembre</t>
  </si>
  <si>
    <t>A32</t>
  </si>
  <si>
    <t>PC</t>
  </si>
  <si>
    <t>Numéro</t>
  </si>
  <si>
    <t>Nom</t>
  </si>
  <si>
    <t>Prénom</t>
  </si>
  <si>
    <t>Salle à Part</t>
  </si>
  <si>
    <t>Aggrandissement</t>
  </si>
  <si>
    <t>-</t>
  </si>
  <si>
    <t>Salle à part</t>
  </si>
  <si>
    <t>UE101</t>
  </si>
  <si>
    <t>Jacques</t>
  </si>
  <si>
    <t>08h30 - 10h00</t>
  </si>
  <si>
    <t>A30</t>
  </si>
  <si>
    <t>08h30 - 11h10</t>
  </si>
  <si>
    <t>UE102</t>
  </si>
  <si>
    <t>Date</t>
  </si>
  <si>
    <t>Heure</t>
  </si>
  <si>
    <t>Salle</t>
  </si>
  <si>
    <t>Épreuve</t>
  </si>
  <si>
    <t>Correcteur</t>
  </si>
  <si>
    <t>Tiers-temps</t>
  </si>
  <si>
    <t>1/3 Temps</t>
  </si>
  <si>
    <t>1/3 temps</t>
  </si>
  <si>
    <t>OUI avec SISU</t>
  </si>
  <si>
    <t>ARIAL 16</t>
  </si>
  <si>
    <t>ARIAL 18</t>
  </si>
  <si>
    <t>OUI</t>
  </si>
  <si>
    <t>ARIAL 20</t>
  </si>
  <si>
    <t>Hala</t>
  </si>
  <si>
    <t>POLICE 18 ou 20</t>
  </si>
  <si>
    <t>ARIAL 16, interligne 1,5</t>
  </si>
  <si>
    <t>WFYSFD</t>
  </si>
  <si>
    <t xml:space="preserve">KOTA </t>
  </si>
  <si>
    <t xml:space="preserve">BUBQHJ </t>
  </si>
  <si>
    <t>ZRBWIOG</t>
  </si>
  <si>
    <t>GJJAWVTQM</t>
  </si>
  <si>
    <t xml:space="preserve">OAFAGK </t>
  </si>
  <si>
    <t xml:space="preserve">EZBQBR </t>
  </si>
  <si>
    <t>AHXJJO</t>
  </si>
  <si>
    <t>MZJXIOA-TCPFY</t>
  </si>
  <si>
    <t xml:space="preserve">YXHNE </t>
  </si>
  <si>
    <t>ALJLPQKE</t>
  </si>
  <si>
    <t xml:space="preserve">HULXKQ </t>
  </si>
  <si>
    <t xml:space="preserve">VUIVXKO </t>
  </si>
  <si>
    <t xml:space="preserve">DFNDJOMEH </t>
  </si>
  <si>
    <t>WN KPLPB</t>
  </si>
  <si>
    <t>TZIM-EE VLJ</t>
  </si>
  <si>
    <t xml:space="preserve">WVHQYD </t>
  </si>
  <si>
    <t>WFGNJDJ</t>
  </si>
  <si>
    <t xml:space="preserve">QNPAHW </t>
  </si>
  <si>
    <t>VJCCZDHF</t>
  </si>
  <si>
    <t>IOICGLS</t>
  </si>
  <si>
    <t xml:space="preserve">LYHOBM </t>
  </si>
  <si>
    <t xml:space="preserve">GCYEZK </t>
  </si>
  <si>
    <t>WITE</t>
  </si>
  <si>
    <t xml:space="preserve">AYHBSP </t>
  </si>
  <si>
    <t>VNQHHGFO</t>
  </si>
  <si>
    <t>QSRDHQ</t>
  </si>
  <si>
    <t xml:space="preserve">JTFUXBM </t>
  </si>
  <si>
    <t xml:space="preserve">MFUHJZBCD </t>
  </si>
  <si>
    <t>AJNFHU</t>
  </si>
  <si>
    <t>ONLVOIRE</t>
  </si>
  <si>
    <t>CYGLI</t>
  </si>
  <si>
    <t xml:space="preserve">TYDBSKATW FHMUXJLQL </t>
  </si>
  <si>
    <t>TUYUNXR</t>
  </si>
  <si>
    <t>BCUQLS</t>
  </si>
  <si>
    <t xml:space="preserve">RSYMNNQU </t>
  </si>
  <si>
    <t>YXRKOGA</t>
  </si>
  <si>
    <t xml:space="preserve">WMRJDYAB </t>
  </si>
  <si>
    <t>NHADMFE</t>
  </si>
  <si>
    <t xml:space="preserve">CFEUL </t>
  </si>
  <si>
    <t xml:space="preserve">NCQKCI </t>
  </si>
  <si>
    <t>IGJSNZT</t>
  </si>
  <si>
    <t>AJTL</t>
  </si>
  <si>
    <t xml:space="preserve">PZHNXEUT </t>
  </si>
  <si>
    <t xml:space="preserve">VBNLCNRVDA </t>
  </si>
  <si>
    <t>SZDK</t>
  </si>
  <si>
    <t>CBFQQFE</t>
  </si>
  <si>
    <t xml:space="preserve">CINTXJ </t>
  </si>
  <si>
    <t xml:space="preserve">WOEHP </t>
  </si>
  <si>
    <t xml:space="preserve">YHUNXF </t>
  </si>
  <si>
    <t>DIJISB</t>
  </si>
  <si>
    <t xml:space="preserve">TRMOXB </t>
  </si>
  <si>
    <t>FWVVFHC</t>
  </si>
  <si>
    <t>BQMNDTYB</t>
  </si>
  <si>
    <t>BAVQQJVN</t>
  </si>
  <si>
    <t>CDUAXSR</t>
  </si>
  <si>
    <t>Qewahquw</t>
  </si>
  <si>
    <t>Bsjqcje</t>
  </si>
  <si>
    <t>Qkzayc</t>
  </si>
  <si>
    <t>Rbiedh</t>
  </si>
  <si>
    <t>Gkdmqbtya</t>
  </si>
  <si>
    <t>Xvbe</t>
  </si>
  <si>
    <t>Jkgf</t>
  </si>
  <si>
    <t>Inqyh</t>
  </si>
  <si>
    <t>Vpycs</t>
  </si>
  <si>
    <t>Ldtd</t>
  </si>
  <si>
    <t>Xggdew</t>
  </si>
  <si>
    <t>Sfvzff</t>
  </si>
  <si>
    <t>Ofpohbk</t>
  </si>
  <si>
    <t>Cnghkj</t>
  </si>
  <si>
    <t>Zxknlnip</t>
  </si>
  <si>
    <t>Omyrk</t>
  </si>
  <si>
    <t>Slztcz</t>
  </si>
  <si>
    <t>Dxtc</t>
  </si>
  <si>
    <t>Rzqow</t>
  </si>
  <si>
    <t>Wsdpl</t>
  </si>
  <si>
    <t>Dainij</t>
  </si>
  <si>
    <t>Xtfwip</t>
  </si>
  <si>
    <t>Tadlujs</t>
  </si>
  <si>
    <t>Eicdljy</t>
  </si>
  <si>
    <t>Ktihnin</t>
  </si>
  <si>
    <t>Wkwbcjb</t>
  </si>
  <si>
    <t>Hamanzodw</t>
  </si>
  <si>
    <t>Qlnitwfz</t>
  </si>
  <si>
    <t>Kdov/Ned</t>
  </si>
  <si>
    <t>Wbhp</t>
  </si>
  <si>
    <t>IEAMTZ</t>
  </si>
  <si>
    <t>Fgbutdoxwj</t>
  </si>
  <si>
    <t>Gqp</t>
  </si>
  <si>
    <t>Hylmn</t>
  </si>
  <si>
    <t>Nhdeodos</t>
  </si>
  <si>
    <t>Dhumol Grebrklf</t>
  </si>
  <si>
    <t>Nyjhge</t>
  </si>
  <si>
    <t>Ipmsz</t>
  </si>
  <si>
    <t>Vunwmte</t>
  </si>
  <si>
    <t>Ynx</t>
  </si>
  <si>
    <t>Bfaqu</t>
  </si>
  <si>
    <t>Tgmqkt</t>
  </si>
  <si>
    <t>Yyokebvgv</t>
  </si>
  <si>
    <t>Mgiqbg</t>
  </si>
  <si>
    <t>Qwed</t>
  </si>
  <si>
    <t>Brxh</t>
  </si>
  <si>
    <t>Ltaux</t>
  </si>
  <si>
    <t>Ydedg</t>
  </si>
  <si>
    <t>Avkzyf</t>
  </si>
  <si>
    <t>Fdrchih</t>
  </si>
  <si>
    <t>Wrnfy</t>
  </si>
  <si>
    <t>Tixxks</t>
  </si>
  <si>
    <t>Ngz</t>
  </si>
  <si>
    <t>Fqqro</t>
  </si>
  <si>
    <t>Iw</t>
  </si>
  <si>
    <t>ID</t>
  </si>
  <si>
    <t>Nom +prenom</t>
  </si>
  <si>
    <t>AYHBSP  Ktihnin</t>
  </si>
  <si>
    <t>BCUQLS Nhdeodos</t>
  </si>
  <si>
    <t>CBFQQFE Ltaux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</si>
</sst>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</fills>
  <borders count="4">
    <border>
      <left/>
      <right/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/>
      <bottom style="thin">
        <color theme="4" tint="0.39997558519241921"/>
      </bottom>
      <diagonal/>
    </border>
    <border>
      <left/>
      <right/>
      <top style="thin">
        <color theme="4" tint="0.39997558519241921"/>
      </top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3" borderId="1" xfId="0" applyFill="1" applyBorder="1"/>
    <xf numFmtId="0" fontId="0" fillId="0" borderId="1" xfId="0" applyBorder="1"/>
    <xf numFmtId="0" fontId="0" fillId="0" borderId="3" xfId="0" applyBorder="1"/>
    <xf numFmtId="0" fontId="1" fillId="2" borderId="2" xfId="0" applyFont="1" applyFill="1" applyBorder="1"/>
  </cellXfs>
  <cellStyles count="1">
    <cellStyle name="Normal" xfId="0" builtinId="0"/>
  </cellStyles>
  <dxfs count="12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theme="4"/>
          <bgColor theme="4"/>
        </patternFill>
      </fill>
    </dxf>
    <dxf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border outline="0">
        <top style="thin">
          <color theme="4" tint="0.39997558519241921"/>
        </top>
      </border>
    </dxf>
    <dxf>
      <border outline="0">
        <bottom style="thin">
          <color theme="4" tint="0.39997558519241921"/>
        </bottom>
      </border>
    </dxf>
    <dxf>
      <border outline="0">
        <left style="thin">
          <color theme="4" tint="0.39997558519241921"/>
        </left>
        <top style="thin">
          <color theme="4" tint="0.39997558519241921"/>
        </top>
        <bottom style="thin">
          <color theme="4" tint="0.39997558519241921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748665</xdr:colOff>
      <xdr:row>8</xdr:row>
      <xdr:rowOff>3810</xdr:rowOff>
    </xdr:from>
    <xdr:to>
      <xdr:col>14</xdr:col>
      <xdr:colOff>527685</xdr:colOff>
      <xdr:row>21</xdr:row>
      <xdr:rowOff>76200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51264EE-C30A-45B5-A2B9-B543FCE159F4}"/>
            </a:ext>
          </a:extLst>
        </xdr:cNvPr>
        <xdr:cNvSpPr txBox="1"/>
      </xdr:nvSpPr>
      <xdr:spPr>
        <a:xfrm>
          <a:off x="10106025" y="1466850"/>
          <a:ext cx="4343400" cy="244983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1)  je saisis le numéro de l'étudiant : récupérer dans la feuille "Listing" son nom et son prénom ainsi que ses besoins</a:t>
          </a:r>
        </a:p>
        <a:p>
          <a:r>
            <a:rPr lang="fr-FR" sz="1100" b="1">
              <a:solidFill>
                <a:srgbClr val="FF0000"/>
              </a:solidFill>
            </a:rPr>
            <a:t>tu</a:t>
          </a:r>
          <a:r>
            <a:rPr lang="fr-FR" sz="1100" b="1" baseline="0">
              <a:solidFill>
                <a:srgbClr val="FF0000"/>
              </a:solidFill>
            </a:rPr>
            <a:t> saisis une lettre et tu choisis dans le panel proposé  (pas d'erreur de saisie)   &gt;&gt;&gt; le n° se met automatiquement </a:t>
          </a:r>
          <a:endParaRPr lang="fr-FR" sz="1200" b="1">
            <a:solidFill>
              <a:srgbClr val="FF0000"/>
            </a:solidFill>
          </a:endParaRPr>
        </a:p>
        <a:p>
          <a:endParaRPr lang="fr-FR" sz="1100"/>
        </a:p>
        <a:p>
          <a:r>
            <a:rPr lang="fr-FR" sz="1100"/>
            <a:t>2) je saisis le code épreuve : récupérer dans la feuille "Correcteurs" le nom du correcteur. </a:t>
          </a:r>
        </a:p>
        <a:p>
          <a:r>
            <a:rPr lang="fr-FR" sz="1100" b="1">
              <a:solidFill>
                <a:srgbClr val="FF0000"/>
              </a:solidFill>
            </a:rPr>
            <a:t>tu</a:t>
          </a:r>
          <a:r>
            <a:rPr lang="fr-FR" sz="1100" b="1" baseline="0">
              <a:solidFill>
                <a:srgbClr val="FF0000"/>
              </a:solidFill>
            </a:rPr>
            <a:t> choisis l'épreuve dans liste </a:t>
          </a:r>
          <a:endParaRPr lang="fr-FR" sz="1200" b="1">
            <a:solidFill>
              <a:srgbClr val="FF0000"/>
            </a:solidFill>
          </a:endParaRP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74ED930B-AD9C-4439-B8E5-07E766176D40}" name="Calendrier" displayName="Calendrier" ref="A1:K5" totalsRowShown="0">
  <autoFilter ref="A1:K5" xr:uid="{74ED930B-AD9C-4439-B8E5-07E766176D40}"/>
  <tableColumns count="11">
    <tableColumn id="1" xr3:uid="{95A10990-FD23-467F-91AB-1BE40F4B261D}" name="Date"/>
    <tableColumn id="2" xr3:uid="{C8210544-B969-461C-A0BE-51E5D4B6F083}" name="Heure"/>
    <tableColumn id="3" xr3:uid="{0789F1B3-44E4-4966-A6EF-501135B6A444}" name="Salle"/>
    <tableColumn id="4" xr3:uid="{52DF9BB6-1189-4997-BF6B-E0B117F2DA8F}" name="Numéro">
      <calculatedColumnFormula array="1">IFERROR(OFFSET(dept,MATCH(Calendrier[[#This Row],[Nom +prenom]],liste,0),2,,),"")</calculatedColumnFormula>
    </tableColumn>
    <tableColumn id="5" xr3:uid="{8C4B6909-C72F-43DB-B31F-C29003609B1F}" name="Nom +prenom"/>
    <tableColumn id="7" xr3:uid="{DD1B1116-F884-42FC-83E8-D91A635A2861}" name="Épreuve"/>
    <tableColumn id="8" xr3:uid="{D4A85FA8-BD57-4384-8D94-6A911EB797D9}" name="Correcteur">
      <calculatedColumnFormula>IFERROR(VLOOKUP(Calendrier[[#This Row],[Épreuve]],Correcteurs[],2,0),"")</calculatedColumnFormula>
    </tableColumn>
    <tableColumn id="10" xr3:uid="{99F2E2B3-4083-4A7F-B480-9EC17AE0414E}" name="Tiers-temps">
      <calculatedColumnFormula>IFERROR(VLOOKUP($E2,bddtablo,2,0),"")</calculatedColumnFormula>
    </tableColumn>
    <tableColumn id="9" xr3:uid="{A9F37377-0AC1-4538-B8DC-752C6575C579}" name="PC">
      <calculatedColumnFormula>IFERROR(VLOOKUP($E2,bddtablo,3,0),"")</calculatedColumnFormula>
    </tableColumn>
    <tableColumn id="11" xr3:uid="{00D846E0-F54B-4A8F-AC5E-F71F1BCA17FE}" name="Salle à part">
      <calculatedColumnFormula>IFERROR(VLOOKUP($E2,bddtablo,4,0),"")</calculatedColumnFormula>
    </tableColumn>
    <tableColumn id="12" xr3:uid="{AF349D53-4DF4-4B9A-8DD4-39018002B2ED}" name="Aggrandissement">
      <calculatedColumnFormula>IFERROR(VLOOKUP($E2,bddtablo,5,0),"")</calculatedColumnFormula>
    </tableColumn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8DA7254-B6A1-4375-B4E7-D53B153E0CB7}" name="Correcteurs" displayName="Correcteurs" ref="A1:B4" totalsRowShown="0">
  <autoFilter ref="A1:B4" xr:uid="{38DA7254-B6A1-4375-B4E7-D53B153E0CB7}"/>
  <tableColumns count="2">
    <tableColumn id="1" xr3:uid="{01A3BCC6-65A6-4D3E-BA9D-9088EA497047}" name="Épreuve"/>
    <tableColumn id="2" xr3:uid="{A481CFA6-A1FA-4CD8-B18C-855A54DD1D21}" name="Correcteur"/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E835BCAF-B9B1-4D0D-952E-240512AABE51}" name="Tableau4" displayName="Tableau4" ref="A1:H57" totalsRowShown="0" headerRowDxfId="0" headerRowBorderDxfId="10" tableBorderDxfId="11" totalsRowBorderDxfId="9">
  <autoFilter ref="A1:H57" xr:uid="{E835BCAF-B9B1-4D0D-952E-240512AABE51}"/>
  <tableColumns count="8">
    <tableColumn id="1" xr3:uid="{49784409-4A24-4406-81A4-D72113431548}" name="Numéro" dataDxfId="8"/>
    <tableColumn id="2" xr3:uid="{5209077F-E4C2-40D9-936B-EACF11236868}" name="Nom" dataDxfId="7"/>
    <tableColumn id="3" xr3:uid="{FB0E4448-67B5-45E2-BFE0-C32D6A4EAA94}" name="Prénom" dataDxfId="6"/>
    <tableColumn id="4" xr3:uid="{60B3F0CA-09CB-454F-BA8E-A7D03D9A369D}" name="ID" dataDxfId="5">
      <calculatedColumnFormula>B2&amp;" "&amp;C2</calculatedColumnFormula>
    </tableColumn>
    <tableColumn id="5" xr3:uid="{87C0E1CB-F9F7-460A-8C23-A0653CEFD71B}" name="1/3 Temps" dataDxfId="4"/>
    <tableColumn id="6" xr3:uid="{408F928A-3FD2-40D2-AD33-36EBAA3CED67}" name="PC" dataDxfId="3"/>
    <tableColumn id="7" xr3:uid="{DBF44107-E351-480A-B0D1-9CC0A7633ABC}" name="Salle à Part" dataDxfId="2"/>
    <tableColumn id="8" xr3:uid="{C794C8A9-2A2F-4EAC-9DF3-BF8080FABD0A}" name="Aggrandissement" dataDxfId="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D968CA-E89C-444C-B2FB-9BF922DCEF7A}">
  <dimension ref="A1:K5"/>
  <sheetViews>
    <sheetView tabSelected="1" workbookViewId="0">
      <selection activeCell="H9" sqref="H9"/>
    </sheetView>
  </sheetViews>
  <sheetFormatPr baseColWidth="10" defaultRowHeight="14.4" x14ac:dyDescent="0.3"/>
  <cols>
    <col min="1" max="1" width="18.109375" bestFit="1" customWidth="1"/>
    <col min="2" max="2" width="13.88671875" bestFit="1" customWidth="1"/>
    <col min="5" max="5" width="22.5546875" customWidth="1"/>
    <col min="7" max="7" width="14.5546875" customWidth="1"/>
    <col min="8" max="8" width="21.109375" customWidth="1"/>
    <col min="10" max="10" width="13" bestFit="1" customWidth="1"/>
    <col min="11" max="11" width="18.88671875" bestFit="1" customWidth="1"/>
  </cols>
  <sheetData>
    <row r="1" spans="1:11" x14ac:dyDescent="0.3">
      <c r="A1" t="s">
        <v>21</v>
      </c>
      <c r="B1" t="s">
        <v>22</v>
      </c>
      <c r="C1" t="s">
        <v>23</v>
      </c>
      <c r="D1" t="s">
        <v>8</v>
      </c>
      <c r="E1" t="s">
        <v>149</v>
      </c>
      <c r="F1" t="s">
        <v>24</v>
      </c>
      <c r="G1" t="s">
        <v>25</v>
      </c>
      <c r="H1" t="s">
        <v>26</v>
      </c>
      <c r="I1" t="s">
        <v>7</v>
      </c>
      <c r="J1" t="s">
        <v>14</v>
      </c>
      <c r="K1" t="s">
        <v>12</v>
      </c>
    </row>
    <row r="2" spans="1:11" x14ac:dyDescent="0.3">
      <c r="A2" t="s">
        <v>0</v>
      </c>
      <c r="B2" t="s">
        <v>17</v>
      </c>
      <c r="C2" t="s">
        <v>2</v>
      </c>
      <c r="D2" cm="1">
        <f t="array" aca="1" ref="D2" ca="1">IFERROR(OFFSET(dept,MATCH(Calendrier[[#This Row],[Nom +prenom]],liste,0),2,,),"")</f>
        <v>44015422</v>
      </c>
      <c r="E2" t="s">
        <v>150</v>
      </c>
      <c r="F2" t="s">
        <v>3</v>
      </c>
      <c r="G2" t="str">
        <f>IFERROR(VLOOKUP(Calendrier[[#This Row],[Épreuve]],Correcteurs[],2,0),"")</f>
        <v>Jean</v>
      </c>
      <c r="H2" t="str">
        <f>IFERROR(VLOOKUP($E2,bddtablo,2,0),"")</f>
        <v>1/3 temps</v>
      </c>
      <c r="I2" t="str">
        <f>IFERROR(VLOOKUP($E2,bddtablo,3,0),"")</f>
        <v>PC</v>
      </c>
      <c r="J2" t="str">
        <f>IFERROR(VLOOKUP($E2,bddtablo,4,0),"")</f>
        <v>OUI avec SISU</v>
      </c>
      <c r="K2" t="str">
        <f>IFERROR(VLOOKUP($E2,bddtablo,5,0),"")</f>
        <v>-</v>
      </c>
    </row>
    <row r="3" spans="1:11" x14ac:dyDescent="0.3">
      <c r="A3" t="s">
        <v>0</v>
      </c>
      <c r="B3" t="s">
        <v>1</v>
      </c>
      <c r="C3" t="s">
        <v>2</v>
      </c>
      <c r="D3" cm="1">
        <f t="array" aca="1" ref="D3" ca="1">IFERROR(OFFSET(dept,MATCH(Calendrier[[#This Row],[Nom +prenom]],liste,0),2,,),"")</f>
        <v>67071295</v>
      </c>
      <c r="E3" t="s">
        <v>151</v>
      </c>
      <c r="F3" t="s">
        <v>15</v>
      </c>
      <c r="G3" t="str">
        <f>IFERROR(VLOOKUP(Calendrier[[#This Row],[Épreuve]],Correcteurs[],2,0),"")</f>
        <v>Jacques</v>
      </c>
      <c r="H3" t="str">
        <f>IFERROR(VLOOKUP($E3,bddtablo,2,0),"")</f>
        <v>1/3 temps</v>
      </c>
      <c r="I3" t="str">
        <f>IFERROR(VLOOKUP($E3,bddtablo,3,0),"")</f>
        <v>-</v>
      </c>
      <c r="J3" t="str">
        <f>IFERROR(VLOOKUP($E3,bddtablo,4,0),"")</f>
        <v>OUI</v>
      </c>
      <c r="K3" t="str">
        <f>IFERROR(VLOOKUP($E3,bddtablo,5,0),"")</f>
        <v>-</v>
      </c>
    </row>
    <row r="4" spans="1:11" x14ac:dyDescent="0.3">
      <c r="A4" t="s">
        <v>0</v>
      </c>
      <c r="B4" t="s">
        <v>1</v>
      </c>
      <c r="C4" t="s">
        <v>18</v>
      </c>
      <c r="D4" t="str" cm="1">
        <f t="array" aca="1" ref="D4" ca="1">IFERROR(OFFSET(dept,MATCH(Calendrier[[#This Row],[Nom +prenom]],liste,0),2,,),"")</f>
        <v/>
      </c>
      <c r="F4" t="s">
        <v>20</v>
      </c>
      <c r="G4" t="str">
        <f>IFERROR(VLOOKUP(Calendrier[[#This Row],[Épreuve]],Correcteurs[],2,0),"")</f>
        <v>Jean</v>
      </c>
      <c r="H4" t="str">
        <f>IFERROR(VLOOKUP($E4,bddtablo,2,0),"")</f>
        <v/>
      </c>
      <c r="I4" t="str">
        <f>IFERROR(VLOOKUP($E4,bddtablo,3,0),"")</f>
        <v/>
      </c>
      <c r="J4" t="str">
        <f>IFERROR(VLOOKUP($E4,bddtablo,4,0),"")</f>
        <v/>
      </c>
      <c r="K4" t="str">
        <f>IFERROR(VLOOKUP($E4,bddtablo,5,0),"")</f>
        <v/>
      </c>
    </row>
    <row r="5" spans="1:11" x14ac:dyDescent="0.3">
      <c r="A5" t="s">
        <v>5</v>
      </c>
      <c r="B5" t="s">
        <v>19</v>
      </c>
      <c r="C5" t="s">
        <v>6</v>
      </c>
      <c r="D5" cm="1">
        <f t="array" aca="1" ref="D5" ca="1">IFERROR(OFFSET(dept,MATCH(Calendrier[[#This Row],[Nom +prenom]],liste,0),2,,),"")</f>
        <v>86083155</v>
      </c>
      <c r="E5" t="s">
        <v>152</v>
      </c>
      <c r="G5" t="str">
        <f>IFERROR(VLOOKUP(Calendrier[[#This Row],[Épreuve]],Correcteurs[],2,0),"")</f>
        <v/>
      </c>
      <c r="H5" t="str">
        <f>IFERROR(VLOOKUP($E5,bddtablo,2,0),"")</f>
        <v>1/3 temps</v>
      </c>
      <c r="I5" t="str">
        <f>IFERROR(VLOOKUP($E5,bddtablo,3,0),"")</f>
        <v>-</v>
      </c>
      <c r="J5" t="str">
        <f>IFERROR(VLOOKUP($E5,bddtablo,4,0),"")</f>
        <v>-</v>
      </c>
      <c r="K5" t="str">
        <f>IFERROR(VLOOKUP($E5,bddtablo,5,0),"")</f>
        <v>-</v>
      </c>
    </row>
  </sheetData>
  <phoneticPr fontId="2" type="noConversion"/>
  <dataValidations count="1">
    <dataValidation type="list" allowBlank="1" showInputMessage="1" sqref="E2:E5" xr:uid="{FD792E73-F492-466D-8A8E-BCACC719CF15}">
      <formula1>OFFSET(dept,MATCH($E2&amp;"*",liste,0),,COUNTIF(liste,$E2&amp;"*"))</formula1>
    </dataValidation>
  </dataValidations>
  <pageMargins left="0.7" right="0.7" top="0.75" bottom="0.75" header="0.3" footer="0.3"/>
  <drawing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6583B62F-B203-4FCC-BF61-D1CEC6F19A65}">
          <x14:formula1>
            <xm:f>'Correcteurs'!$A$2:$A$4</xm:f>
          </x14:formula1>
          <xm:sqref>F2:F5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296EB5-8A7B-47CF-86EC-2785EE81B52D}">
  <dimension ref="A1:B4"/>
  <sheetViews>
    <sheetView workbookViewId="0">
      <selection activeCell="B1" sqref="B1"/>
    </sheetView>
  </sheetViews>
  <sheetFormatPr baseColWidth="10" defaultRowHeight="14.4" x14ac:dyDescent="0.3"/>
  <cols>
    <col min="2" max="2" width="14.5546875" customWidth="1"/>
  </cols>
  <sheetData>
    <row r="1" spans="1:2" x14ac:dyDescent="0.3">
      <c r="A1" t="s">
        <v>24</v>
      </c>
      <c r="B1" t="s">
        <v>25</v>
      </c>
    </row>
    <row r="2" spans="1:2" x14ac:dyDescent="0.3">
      <c r="A2" t="s">
        <v>3</v>
      </c>
      <c r="B2" t="s">
        <v>4</v>
      </c>
    </row>
    <row r="3" spans="1:2" x14ac:dyDescent="0.3">
      <c r="A3" t="s">
        <v>15</v>
      </c>
      <c r="B3" t="s">
        <v>16</v>
      </c>
    </row>
    <row r="4" spans="1:2" x14ac:dyDescent="0.3">
      <c r="A4" t="s">
        <v>20</v>
      </c>
      <c r="B4" t="s">
        <v>4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E06580-B32D-42A0-A76D-551B26943AC8}">
  <dimension ref="A1:M174"/>
  <sheetViews>
    <sheetView workbookViewId="0">
      <selection activeCell="D2" sqref="D2:H57"/>
    </sheetView>
  </sheetViews>
  <sheetFormatPr baseColWidth="10" defaultRowHeight="14.4" x14ac:dyDescent="0.3"/>
  <cols>
    <col min="4" max="4" width="13.44140625" customWidth="1"/>
    <col min="5" max="5" width="11.77734375" customWidth="1"/>
    <col min="7" max="7" width="12.109375" customWidth="1"/>
    <col min="8" max="8" width="21.5546875" bestFit="1" customWidth="1"/>
    <col min="12" max="12" width="16.21875" customWidth="1"/>
  </cols>
  <sheetData>
    <row r="1" spans="1:13" x14ac:dyDescent="0.3">
      <c r="A1" s="4" t="s">
        <v>8</v>
      </c>
      <c r="B1" s="4" t="s">
        <v>9</v>
      </c>
      <c r="C1" s="4" t="s">
        <v>10</v>
      </c>
      <c r="D1" s="4" t="s">
        <v>148</v>
      </c>
      <c r="E1" s="4" t="s">
        <v>27</v>
      </c>
      <c r="F1" s="4" t="s">
        <v>7</v>
      </c>
      <c r="G1" s="4" t="s">
        <v>11</v>
      </c>
      <c r="H1" s="4" t="s">
        <v>12</v>
      </c>
    </row>
    <row r="2" spans="1:13" x14ac:dyDescent="0.3">
      <c r="A2" s="1">
        <v>82758235</v>
      </c>
      <c r="B2" s="1" t="s">
        <v>37</v>
      </c>
      <c r="C2" s="1" t="s">
        <v>93</v>
      </c>
      <c r="D2" s="1" t="str">
        <f>B2&amp;" "&amp;C2</f>
        <v>WFYSFD Qewahquw</v>
      </c>
      <c r="E2" s="1" t="s">
        <v>28</v>
      </c>
      <c r="F2" s="1" t="s">
        <v>7</v>
      </c>
      <c r="G2" s="1" t="s">
        <v>13</v>
      </c>
      <c r="H2" s="1" t="s">
        <v>13</v>
      </c>
      <c r="K2" t="str" cm="1">
        <f t="array" aca="1" ref="K2" ca="1">OFFSET($D$1,MATCH(0,COUNTIF(noms,"&lt;"&amp;noms)-SUM(COUNTIF(K$1:K1,noms)),0),)</f>
        <v>AHXJJO Inqyh</v>
      </c>
      <c r="M2">
        <f ca="1">INDEX(Tableau4[Numéro],MATCH(K2,noms,0))</f>
        <v>42718182</v>
      </c>
    </row>
    <row r="3" spans="1:13" x14ac:dyDescent="0.3">
      <c r="A3" s="2">
        <v>41696874</v>
      </c>
      <c r="B3" s="2" t="s">
        <v>38</v>
      </c>
      <c r="C3" s="2" t="s">
        <v>94</v>
      </c>
      <c r="D3" s="2" t="str">
        <f t="shared" ref="D3:D57" si="0">B3&amp;" "&amp;C3</f>
        <v>KOTA  Bsjqcje</v>
      </c>
      <c r="E3" s="2" t="s">
        <v>28</v>
      </c>
      <c r="F3" s="2" t="s">
        <v>7</v>
      </c>
      <c r="G3" s="2" t="s">
        <v>13</v>
      </c>
      <c r="H3" s="2" t="s">
        <v>13</v>
      </c>
      <c r="K3" t="str" cm="1">
        <f t="array" aca="1" ref="K3" ca="1">OFFSET($D$1,MATCH(0,COUNTIF(noms,"&lt;"&amp;noms)-SUM(COUNTIF(K$1:K2,noms)),0),)</f>
        <v>AJNFHU Wbhp</v>
      </c>
      <c r="M3">
        <f ca="1">INDEX(Tableau4[Numéro],MATCH(K3,noms,0))</f>
        <v>95660340</v>
      </c>
    </row>
    <row r="4" spans="1:13" x14ac:dyDescent="0.3">
      <c r="A4" s="1">
        <v>97814755</v>
      </c>
      <c r="B4" s="1" t="s">
        <v>39</v>
      </c>
      <c r="C4" s="1" t="s">
        <v>95</v>
      </c>
      <c r="D4" s="1" t="str">
        <f t="shared" si="0"/>
        <v>BUBQHJ  Qkzayc</v>
      </c>
      <c r="E4" s="1" t="s">
        <v>28</v>
      </c>
      <c r="F4" s="1" t="s">
        <v>13</v>
      </c>
      <c r="G4" s="1" t="s">
        <v>13</v>
      </c>
      <c r="H4" s="1" t="s">
        <v>13</v>
      </c>
      <c r="K4" t="str" cm="1">
        <f t="array" aca="1" ref="K4" ca="1">OFFSET($D$1,MATCH(0,COUNTIF(noms,"&lt;"&amp;noms)-SUM(COUNTIF(K$1:K3,noms)),0),)</f>
        <v>AJTL Yyokebvgv</v>
      </c>
      <c r="M4">
        <f ca="1">INDEX(Tableau4[Numéro],MATCH(K4,noms,0))</f>
        <v>71657676</v>
      </c>
    </row>
    <row r="5" spans="1:13" x14ac:dyDescent="0.3">
      <c r="A5" s="2">
        <v>49847007</v>
      </c>
      <c r="B5" s="2" t="s">
        <v>40</v>
      </c>
      <c r="C5" s="2" t="s">
        <v>96</v>
      </c>
      <c r="D5" s="2" t="str">
        <f t="shared" si="0"/>
        <v>ZRBWIOG Rbiedh</v>
      </c>
      <c r="E5" s="2" t="s">
        <v>28</v>
      </c>
      <c r="F5" s="2" t="s">
        <v>7</v>
      </c>
      <c r="G5" s="2" t="s">
        <v>13</v>
      </c>
      <c r="H5" s="2" t="s">
        <v>13</v>
      </c>
      <c r="K5" t="str" cm="1">
        <f t="array" aca="1" ref="K5" ca="1">OFFSET($D$1,MATCH(0,COUNTIF(noms,"&lt;"&amp;noms)-SUM(COUNTIF(K$1:K4,noms)),0),)</f>
        <v>ALJLPQKE Xggdew</v>
      </c>
      <c r="M5">
        <f ca="1">INDEX(Tableau4[Numéro],MATCH(K5,noms,0))</f>
        <v>60765623</v>
      </c>
    </row>
    <row r="6" spans="1:13" x14ac:dyDescent="0.3">
      <c r="A6" s="1">
        <v>81771487</v>
      </c>
      <c r="B6" s="1" t="s">
        <v>41</v>
      </c>
      <c r="C6" s="1" t="s">
        <v>97</v>
      </c>
      <c r="D6" s="1" t="str">
        <f t="shared" si="0"/>
        <v>GJJAWVTQM Gkdmqbtya</v>
      </c>
      <c r="E6" s="1" t="s">
        <v>28</v>
      </c>
      <c r="F6" s="1" t="s">
        <v>7</v>
      </c>
      <c r="G6" s="1" t="s">
        <v>13</v>
      </c>
      <c r="H6" s="1" t="s">
        <v>13</v>
      </c>
      <c r="K6" t="str" cm="1">
        <f t="array" aca="1" ref="K6" ca="1">OFFSET($D$1,MATCH(0,COUNTIF(noms,"&lt;"&amp;noms)-SUM(COUNTIF(K$1:K5,noms)),0),)</f>
        <v>AYHBSP  Ktihnin</v>
      </c>
      <c r="M6">
        <f ca="1">INDEX(Tableau4[Numéro],MATCH(K6,noms,0))</f>
        <v>44015422</v>
      </c>
    </row>
    <row r="7" spans="1:13" x14ac:dyDescent="0.3">
      <c r="A7" s="2">
        <v>56179437</v>
      </c>
      <c r="B7" s="2" t="s">
        <v>42</v>
      </c>
      <c r="C7" s="2" t="s">
        <v>98</v>
      </c>
      <c r="D7" s="2" t="str">
        <f t="shared" si="0"/>
        <v>OAFAGK  Xvbe</v>
      </c>
      <c r="E7" s="2" t="s">
        <v>28</v>
      </c>
      <c r="F7" s="2" t="s">
        <v>13</v>
      </c>
      <c r="G7" s="2" t="s">
        <v>13</v>
      </c>
      <c r="H7" s="2" t="s">
        <v>36</v>
      </c>
      <c r="K7" t="str" cm="1">
        <f t="array" aca="1" ref="K7" ca="1">OFFSET($D$1,MATCH(0,COUNTIF(noms,"&lt;"&amp;noms)-SUM(COUNTIF(K$1:K6,noms)),0),)</f>
        <v>BAVQQJVN Iw</v>
      </c>
      <c r="M7">
        <f ca="1">INDEX(Tableau4[Numéro],MATCH(K7,noms,0))</f>
        <v>98829537</v>
      </c>
    </row>
    <row r="8" spans="1:13" x14ac:dyDescent="0.3">
      <c r="A8" s="1">
        <v>93398832</v>
      </c>
      <c r="B8" s="1" t="s">
        <v>43</v>
      </c>
      <c r="C8" s="1" t="s">
        <v>99</v>
      </c>
      <c r="D8" s="1" t="str">
        <f t="shared" si="0"/>
        <v>EZBQBR  Jkgf</v>
      </c>
      <c r="E8" s="1" t="s">
        <v>28</v>
      </c>
      <c r="F8" s="1" t="s">
        <v>7</v>
      </c>
      <c r="G8" s="1" t="s">
        <v>29</v>
      </c>
      <c r="H8" s="1" t="s">
        <v>13</v>
      </c>
      <c r="K8" t="str" cm="1">
        <f t="array" aca="1" ref="K8" ca="1">OFFSET($D$1,MATCH(0,COUNTIF(noms,"&lt;"&amp;noms)-SUM(COUNTIF(K$1:K7,noms)),0),)</f>
        <v>BCUQLS Nhdeodos</v>
      </c>
      <c r="M8">
        <f ca="1">INDEX(Tableau4[Numéro],MATCH(K8,noms,0))</f>
        <v>67071295</v>
      </c>
    </row>
    <row r="9" spans="1:13" x14ac:dyDescent="0.3">
      <c r="A9" s="2">
        <v>42718182</v>
      </c>
      <c r="B9" s="2" t="s">
        <v>44</v>
      </c>
      <c r="C9" s="2" t="s">
        <v>100</v>
      </c>
      <c r="D9" s="2" t="str">
        <f t="shared" si="0"/>
        <v>AHXJJO Inqyh</v>
      </c>
      <c r="E9" s="2" t="s">
        <v>28</v>
      </c>
      <c r="F9" s="2" t="s">
        <v>7</v>
      </c>
      <c r="G9" s="2" t="s">
        <v>13</v>
      </c>
      <c r="H9" s="2" t="s">
        <v>13</v>
      </c>
      <c r="K9" t="str" cm="1">
        <f t="array" aca="1" ref="K9" ca="1">OFFSET($D$1,MATCH(0,COUNTIF(noms,"&lt;"&amp;noms)-SUM(COUNTIF(K$1:K8,noms)),0),)</f>
        <v>BQMNDTYB Fqqro</v>
      </c>
      <c r="M9">
        <f ca="1">INDEX(Tableau4[Numéro],MATCH(K9,noms,0))</f>
        <v>75606289</v>
      </c>
    </row>
    <row r="10" spans="1:13" x14ac:dyDescent="0.3">
      <c r="A10" s="1">
        <v>18325195</v>
      </c>
      <c r="B10" s="1" t="s">
        <v>45</v>
      </c>
      <c r="C10" s="1" t="s">
        <v>101</v>
      </c>
      <c r="D10" s="1" t="str">
        <f t="shared" si="0"/>
        <v>MZJXIOA-TCPFY Vpycs</v>
      </c>
      <c r="E10" s="1" t="s">
        <v>28</v>
      </c>
      <c r="F10" s="1" t="s">
        <v>13</v>
      </c>
      <c r="G10" s="1" t="s">
        <v>13</v>
      </c>
      <c r="H10" s="1" t="s">
        <v>13</v>
      </c>
      <c r="K10" t="str" cm="1">
        <f t="array" aca="1" ref="K10" ca="1">OFFSET($D$1,MATCH(0,COUNTIF(noms,"&lt;"&amp;noms)-SUM(COUNTIF(K$1:K9,noms)),0),)</f>
        <v>BUBQHJ  Qkzayc</v>
      </c>
      <c r="M10">
        <f ca="1">INDEX(Tableau4[Numéro],MATCH(K10,noms,0))</f>
        <v>97814755</v>
      </c>
    </row>
    <row r="11" spans="1:13" x14ac:dyDescent="0.3">
      <c r="A11" s="2">
        <v>51701480</v>
      </c>
      <c r="B11" s="2" t="s">
        <v>46</v>
      </c>
      <c r="C11" s="2" t="s">
        <v>102</v>
      </c>
      <c r="D11" s="2" t="str">
        <f t="shared" si="0"/>
        <v>YXHNE  Ldtd</v>
      </c>
      <c r="E11" s="2" t="s">
        <v>13</v>
      </c>
      <c r="F11" s="2" t="s">
        <v>13</v>
      </c>
      <c r="G11" s="2" t="s">
        <v>13</v>
      </c>
      <c r="H11" s="2" t="s">
        <v>13</v>
      </c>
      <c r="K11" t="str" cm="1">
        <f t="array" aca="1" ref="K11" ca="1">OFFSET($D$1,MATCH(0,COUNTIF(noms,"&lt;"&amp;noms)-SUM(COUNTIF(K$1:K10,noms)),0),)</f>
        <v>CBFQQFE Ltaux</v>
      </c>
      <c r="M11">
        <f ca="1">INDEX(Tableau4[Numéro],MATCH(K11,noms,0))</f>
        <v>86083155</v>
      </c>
    </row>
    <row r="12" spans="1:13" x14ac:dyDescent="0.3">
      <c r="A12" s="1">
        <v>60765623</v>
      </c>
      <c r="B12" s="1" t="s">
        <v>47</v>
      </c>
      <c r="C12" s="1" t="s">
        <v>103</v>
      </c>
      <c r="D12" s="1" t="str">
        <f t="shared" si="0"/>
        <v>ALJLPQKE Xggdew</v>
      </c>
      <c r="E12" s="1" t="s">
        <v>28</v>
      </c>
      <c r="F12" s="1" t="s">
        <v>7</v>
      </c>
      <c r="G12" s="1" t="s">
        <v>13</v>
      </c>
      <c r="H12" s="1" t="s">
        <v>13</v>
      </c>
      <c r="K12" t="str" cm="1">
        <f t="array" aca="1" ref="K12" ca="1">OFFSET($D$1,MATCH(0,COUNTIF(noms,"&lt;"&amp;noms)-SUM(COUNTIF(K$1:K11,noms)),0),)</f>
        <v>CDUAXSR Hala</v>
      </c>
      <c r="M12">
        <f ca="1">INDEX(Tableau4[Numéro],MATCH(K12,noms,0))</f>
        <v>41801152</v>
      </c>
    </row>
    <row r="13" spans="1:13" x14ac:dyDescent="0.3">
      <c r="A13" s="2">
        <v>61053127</v>
      </c>
      <c r="B13" s="2" t="s">
        <v>48</v>
      </c>
      <c r="C13" s="2" t="s">
        <v>104</v>
      </c>
      <c r="D13" s="2" t="str">
        <f t="shared" si="0"/>
        <v>HULXKQ  Sfvzff</v>
      </c>
      <c r="E13" s="2" t="s">
        <v>28</v>
      </c>
      <c r="F13" s="2" t="s">
        <v>7</v>
      </c>
      <c r="G13" s="2" t="s">
        <v>13</v>
      </c>
      <c r="H13" s="2" t="s">
        <v>13</v>
      </c>
      <c r="K13" t="str" cm="1">
        <f t="array" aca="1" ref="K13" ca="1">OFFSET($D$1,MATCH(0,COUNTIF(noms,"&lt;"&amp;noms)-SUM(COUNTIF(K$1:K12,noms)),0),)</f>
        <v>CFEUL  Ynx</v>
      </c>
      <c r="M13">
        <f ca="1">INDEX(Tableau4[Numéro],MATCH(K13,noms,0))</f>
        <v>55159346</v>
      </c>
    </row>
    <row r="14" spans="1:13" x14ac:dyDescent="0.3">
      <c r="A14" s="1">
        <v>63919746</v>
      </c>
      <c r="B14" s="1" t="s">
        <v>49</v>
      </c>
      <c r="C14" s="1" t="s">
        <v>105</v>
      </c>
      <c r="D14" s="1" t="str">
        <f t="shared" si="0"/>
        <v>VUIVXKO  Ofpohbk</v>
      </c>
      <c r="E14" s="1" t="s">
        <v>28</v>
      </c>
      <c r="F14" s="1" t="s">
        <v>13</v>
      </c>
      <c r="G14" s="1" t="s">
        <v>13</v>
      </c>
      <c r="H14" s="1" t="s">
        <v>13</v>
      </c>
      <c r="K14" t="str" cm="1">
        <f t="array" aca="1" ref="K14" ca="1">OFFSET($D$1,MATCH(0,COUNTIF(noms,"&lt;"&amp;noms)-SUM(COUNTIF(K$1:K13,noms)),0),)</f>
        <v>CINTXJ  Ydedg</v>
      </c>
      <c r="M14">
        <f ca="1">INDEX(Tableau4[Numéro],MATCH(K14,noms,0))</f>
        <v>66737105</v>
      </c>
    </row>
    <row r="15" spans="1:13" x14ac:dyDescent="0.3">
      <c r="A15" s="2">
        <v>85328899</v>
      </c>
      <c r="B15" s="2" t="s">
        <v>50</v>
      </c>
      <c r="C15" s="2" t="s">
        <v>106</v>
      </c>
      <c r="D15" s="2" t="str">
        <f t="shared" si="0"/>
        <v>DFNDJOMEH  Cnghkj</v>
      </c>
      <c r="E15" s="2" t="s">
        <v>28</v>
      </c>
      <c r="F15" s="2" t="s">
        <v>13</v>
      </c>
      <c r="G15" s="2" t="s">
        <v>13</v>
      </c>
      <c r="H15" s="2" t="s">
        <v>13</v>
      </c>
      <c r="K15" t="str" cm="1">
        <f t="array" aca="1" ref="K15" ca="1">OFFSET($D$1,MATCH(0,COUNTIF(noms,"&lt;"&amp;noms)-SUM(COUNTIF(K$1:K14,noms)),0),)</f>
        <v>CYGLI Fgbutdoxwj</v>
      </c>
      <c r="M15">
        <f ca="1">INDEX(Tableau4[Numéro],MATCH(K15,noms,0))</f>
        <v>15238586</v>
      </c>
    </row>
    <row r="16" spans="1:13" x14ac:dyDescent="0.3">
      <c r="A16" s="1">
        <v>82499108</v>
      </c>
      <c r="B16" s="1" t="s">
        <v>51</v>
      </c>
      <c r="C16" s="1" t="s">
        <v>107</v>
      </c>
      <c r="D16" s="1" t="str">
        <f t="shared" si="0"/>
        <v>WN KPLPB Zxknlnip</v>
      </c>
      <c r="E16" s="1" t="s">
        <v>13</v>
      </c>
      <c r="F16" s="1" t="s">
        <v>13</v>
      </c>
      <c r="G16" s="1" t="s">
        <v>13</v>
      </c>
      <c r="H16" s="1" t="s">
        <v>13</v>
      </c>
      <c r="K16" t="str" cm="1">
        <f t="array" aca="1" ref="K16" ca="1">OFFSET($D$1,MATCH(0,COUNTIF(noms,"&lt;"&amp;noms)-SUM(COUNTIF(K$1:K15,noms)),0),)</f>
        <v>DFNDJOMEH  Cnghkj</v>
      </c>
      <c r="M16">
        <f ca="1">INDEX(Tableau4[Numéro],MATCH(K16,noms,0))</f>
        <v>85328899</v>
      </c>
    </row>
    <row r="17" spans="1:13" x14ac:dyDescent="0.3">
      <c r="A17" s="2">
        <v>51790152</v>
      </c>
      <c r="B17" s="2" t="s">
        <v>52</v>
      </c>
      <c r="C17" s="2" t="s">
        <v>108</v>
      </c>
      <c r="D17" s="2" t="str">
        <f t="shared" si="0"/>
        <v>TZIM-EE VLJ Omyrk</v>
      </c>
      <c r="E17" s="2" t="s">
        <v>28</v>
      </c>
      <c r="F17" s="2" t="s">
        <v>13</v>
      </c>
      <c r="G17" s="2" t="s">
        <v>13</v>
      </c>
      <c r="H17" s="2" t="s">
        <v>13</v>
      </c>
      <c r="K17" t="str" cm="1">
        <f t="array" aca="1" ref="K17" ca="1">OFFSET($D$1,MATCH(0,COUNTIF(noms,"&lt;"&amp;noms)-SUM(COUNTIF(K$1:K16,noms)),0),)</f>
        <v>DIJISB Wrnfy</v>
      </c>
      <c r="M17">
        <f ca="1">INDEX(Tableau4[Numéro],MATCH(K17,noms,0))</f>
        <v>25508787</v>
      </c>
    </row>
    <row r="18" spans="1:13" x14ac:dyDescent="0.3">
      <c r="A18" s="1">
        <v>53321436</v>
      </c>
      <c r="B18" s="1" t="s">
        <v>53</v>
      </c>
      <c r="C18" s="1" t="s">
        <v>109</v>
      </c>
      <c r="D18" s="1" t="str">
        <f t="shared" si="0"/>
        <v>WVHQYD  Slztcz</v>
      </c>
      <c r="E18" s="1" t="s">
        <v>28</v>
      </c>
      <c r="F18" s="1" t="s">
        <v>13</v>
      </c>
      <c r="G18" s="1" t="s">
        <v>13</v>
      </c>
      <c r="H18" s="1" t="s">
        <v>13</v>
      </c>
      <c r="K18" t="str" cm="1">
        <f t="array" aca="1" ref="K18" ca="1">OFFSET($D$1,MATCH(0,COUNTIF(noms,"&lt;"&amp;noms)-SUM(COUNTIF(K$1:K17,noms)),0),)</f>
        <v>EZBQBR  Jkgf</v>
      </c>
      <c r="M18">
        <f ca="1">INDEX(Tableau4[Numéro],MATCH(K18,noms,0))</f>
        <v>93398832</v>
      </c>
    </row>
    <row r="19" spans="1:13" x14ac:dyDescent="0.3">
      <c r="A19" s="2">
        <v>38350232</v>
      </c>
      <c r="B19" s="2" t="s">
        <v>54</v>
      </c>
      <c r="C19" s="2" t="s">
        <v>110</v>
      </c>
      <c r="D19" s="2" t="str">
        <f t="shared" si="0"/>
        <v>WFGNJDJ Dxtc</v>
      </c>
      <c r="E19" s="2" t="s">
        <v>28</v>
      </c>
      <c r="F19" s="2" t="s">
        <v>13</v>
      </c>
      <c r="G19" s="2" t="s">
        <v>13</v>
      </c>
      <c r="H19" s="2" t="s">
        <v>13</v>
      </c>
      <c r="K19" t="str" cm="1">
        <f t="array" aca="1" ref="K19" ca="1">OFFSET($D$1,MATCH(0,COUNTIF(noms,"&lt;"&amp;noms)-SUM(COUNTIF(K$1:K18,noms)),0),)</f>
        <v>FWVVFHC Ngz</v>
      </c>
      <c r="M19">
        <f ca="1">INDEX(Tableau4[Numéro],MATCH(K19,noms,0))</f>
        <v>56072591</v>
      </c>
    </row>
    <row r="20" spans="1:13" x14ac:dyDescent="0.3">
      <c r="A20" s="1">
        <v>86389662</v>
      </c>
      <c r="B20" s="1" t="s">
        <v>55</v>
      </c>
      <c r="C20" s="1" t="s">
        <v>111</v>
      </c>
      <c r="D20" s="1" t="str">
        <f t="shared" si="0"/>
        <v>QNPAHW  Rzqow</v>
      </c>
      <c r="E20" s="1" t="s">
        <v>28</v>
      </c>
      <c r="F20" s="1" t="s">
        <v>7</v>
      </c>
      <c r="G20" s="1" t="s">
        <v>29</v>
      </c>
      <c r="H20" s="1" t="s">
        <v>13</v>
      </c>
      <c r="K20" t="str" cm="1">
        <f t="array" aca="1" ref="K20" ca="1">OFFSET($D$1,MATCH(0,COUNTIF(noms,"&lt;"&amp;noms)-SUM(COUNTIF(K$1:K19,noms)),0),)</f>
        <v>GCYEZK  Tadlujs</v>
      </c>
      <c r="M20">
        <f ca="1">INDEX(Tableau4[Numéro],MATCH(K20,noms,0))</f>
        <v>98993141</v>
      </c>
    </row>
    <row r="21" spans="1:13" x14ac:dyDescent="0.3">
      <c r="A21" s="2">
        <v>13209257</v>
      </c>
      <c r="B21" s="2" t="s">
        <v>56</v>
      </c>
      <c r="C21" s="2" t="s">
        <v>112</v>
      </c>
      <c r="D21" s="2" t="str">
        <f t="shared" si="0"/>
        <v>VJCCZDHF Wsdpl</v>
      </c>
      <c r="E21" s="2" t="s">
        <v>28</v>
      </c>
      <c r="F21" s="2" t="s">
        <v>13</v>
      </c>
      <c r="G21" s="2" t="s">
        <v>13</v>
      </c>
      <c r="H21" s="2" t="s">
        <v>13</v>
      </c>
      <c r="K21" t="str" cm="1">
        <f t="array" aca="1" ref="K21" ca="1">OFFSET($D$1,MATCH(0,COUNTIF(noms,"&lt;"&amp;noms)-SUM(COUNTIF(K$1:K20,noms)),0),)</f>
        <v>GJJAWVTQM Gkdmqbtya</v>
      </c>
      <c r="M21">
        <f ca="1">INDEX(Tableau4[Numéro],MATCH(K21,noms,0))</f>
        <v>81771487</v>
      </c>
    </row>
    <row r="22" spans="1:13" x14ac:dyDescent="0.3">
      <c r="A22" s="1">
        <v>52888926</v>
      </c>
      <c r="B22" s="1" t="s">
        <v>57</v>
      </c>
      <c r="C22" s="1" t="s">
        <v>113</v>
      </c>
      <c r="D22" s="1" t="str">
        <f t="shared" si="0"/>
        <v>IOICGLS Dainij</v>
      </c>
      <c r="E22" s="1" t="s">
        <v>28</v>
      </c>
      <c r="F22" s="1" t="s">
        <v>13</v>
      </c>
      <c r="G22" s="1" t="s">
        <v>29</v>
      </c>
      <c r="H22" s="1" t="s">
        <v>13</v>
      </c>
      <c r="K22" t="str" cm="1">
        <f t="array" aca="1" ref="K22" ca="1">OFFSET($D$1,MATCH(0,COUNTIF(noms,"&lt;"&amp;noms)-SUM(COUNTIF(K$1:K21,noms)),0),)</f>
        <v>HULXKQ  Sfvzff</v>
      </c>
      <c r="M22">
        <f ca="1">INDEX(Tableau4[Numéro],MATCH(K22,noms,0))</f>
        <v>61053127</v>
      </c>
    </row>
    <row r="23" spans="1:13" x14ac:dyDescent="0.3">
      <c r="A23" s="2">
        <v>24858545</v>
      </c>
      <c r="B23" s="2" t="s">
        <v>58</v>
      </c>
      <c r="C23" s="2" t="s">
        <v>114</v>
      </c>
      <c r="D23" s="2" t="str">
        <f t="shared" si="0"/>
        <v>LYHOBM  Xtfwip</v>
      </c>
      <c r="E23" s="2" t="s">
        <v>28</v>
      </c>
      <c r="F23" s="2" t="s">
        <v>13</v>
      </c>
      <c r="G23" s="2" t="s">
        <v>13</v>
      </c>
      <c r="H23" s="2" t="s">
        <v>13</v>
      </c>
      <c r="K23" t="str" cm="1">
        <f t="array" aca="1" ref="K23" ca="1">OFFSET($D$1,MATCH(0,COUNTIF(noms,"&lt;"&amp;noms)-SUM(COUNTIF(K$1:K22,noms)),0),)</f>
        <v>IGJSNZT Tgmqkt</v>
      </c>
      <c r="M23">
        <f ca="1">INDEX(Tableau4[Numéro],MATCH(K23,noms,0))</f>
        <v>98903306</v>
      </c>
    </row>
    <row r="24" spans="1:13" x14ac:dyDescent="0.3">
      <c r="A24" s="1">
        <v>98993141</v>
      </c>
      <c r="B24" s="1" t="s">
        <v>59</v>
      </c>
      <c r="C24" s="1" t="s">
        <v>115</v>
      </c>
      <c r="D24" s="1" t="str">
        <f t="shared" si="0"/>
        <v>GCYEZK  Tadlujs</v>
      </c>
      <c r="E24" s="1" t="s">
        <v>28</v>
      </c>
      <c r="F24" s="1" t="s">
        <v>7</v>
      </c>
      <c r="G24" s="1" t="s">
        <v>29</v>
      </c>
      <c r="H24" s="1" t="s">
        <v>13</v>
      </c>
      <c r="K24" t="str" cm="1">
        <f t="array" aca="1" ref="K24" ca="1">OFFSET($D$1,MATCH(0,COUNTIF(noms,"&lt;"&amp;noms)-SUM(COUNTIF(K$1:K23,noms)),0),)</f>
        <v>IOICGLS Dainij</v>
      </c>
      <c r="M24">
        <f ca="1">INDEX(Tableau4[Numéro],MATCH(K24,noms,0))</f>
        <v>52888926</v>
      </c>
    </row>
    <row r="25" spans="1:13" x14ac:dyDescent="0.3">
      <c r="A25" s="2">
        <v>33620747</v>
      </c>
      <c r="B25" s="2" t="s">
        <v>60</v>
      </c>
      <c r="C25" s="2" t="s">
        <v>116</v>
      </c>
      <c r="D25" s="2" t="str">
        <f t="shared" si="0"/>
        <v>WITE Eicdljy</v>
      </c>
      <c r="E25" s="2" t="s">
        <v>28</v>
      </c>
      <c r="F25" s="2" t="s">
        <v>13</v>
      </c>
      <c r="G25" s="2" t="s">
        <v>13</v>
      </c>
      <c r="H25" s="2" t="s">
        <v>13</v>
      </c>
      <c r="K25" t="str" cm="1">
        <f t="array" aca="1" ref="K25" ca="1">OFFSET($D$1,MATCH(0,COUNTIF(noms,"&lt;"&amp;noms)-SUM(COUNTIF(K$1:K24,noms)),0),)</f>
        <v>JTFUXBM  Qlnitwfz</v>
      </c>
      <c r="M25">
        <f ca="1">INDEX(Tableau4[Numéro],MATCH(K25,noms,0))</f>
        <v>38279877</v>
      </c>
    </row>
    <row r="26" spans="1:13" x14ac:dyDescent="0.3">
      <c r="A26" s="1">
        <v>44015422</v>
      </c>
      <c r="B26" s="1" t="s">
        <v>61</v>
      </c>
      <c r="C26" s="1" t="s">
        <v>117</v>
      </c>
      <c r="D26" s="1" t="str">
        <f t="shared" si="0"/>
        <v>AYHBSP  Ktihnin</v>
      </c>
      <c r="E26" s="1" t="s">
        <v>28</v>
      </c>
      <c r="F26" s="1" t="s">
        <v>7</v>
      </c>
      <c r="G26" s="1" t="s">
        <v>29</v>
      </c>
      <c r="H26" s="1" t="s">
        <v>13</v>
      </c>
      <c r="K26" t="str" cm="1">
        <f t="array" aca="1" ref="K26" ca="1">OFFSET($D$1,MATCH(0,COUNTIF(noms,"&lt;"&amp;noms)-SUM(COUNTIF(K$1:K25,noms)),0),)</f>
        <v>KOTA  Bsjqcje</v>
      </c>
      <c r="M26">
        <f ca="1">INDEX(Tableau4[Numéro],MATCH(K26,noms,0))</f>
        <v>41696874</v>
      </c>
    </row>
    <row r="27" spans="1:13" x14ac:dyDescent="0.3">
      <c r="A27" s="2">
        <v>98823625</v>
      </c>
      <c r="B27" s="2" t="s">
        <v>62</v>
      </c>
      <c r="C27" s="2" t="s">
        <v>118</v>
      </c>
      <c r="D27" s="2" t="str">
        <f t="shared" si="0"/>
        <v>VNQHHGFO Wkwbcjb</v>
      </c>
      <c r="E27" s="2" t="s">
        <v>28</v>
      </c>
      <c r="F27" s="2" t="s">
        <v>13</v>
      </c>
      <c r="G27" s="2" t="s">
        <v>13</v>
      </c>
      <c r="H27" s="2" t="s">
        <v>13</v>
      </c>
      <c r="K27" t="str" cm="1">
        <f t="array" aca="1" ref="K27" ca="1">OFFSET($D$1,MATCH(0,COUNTIF(noms,"&lt;"&amp;noms)-SUM(COUNTIF(K$1:K26,noms)),0),)</f>
        <v>LYHOBM  Xtfwip</v>
      </c>
      <c r="M27">
        <f ca="1">INDEX(Tableau4[Numéro],MATCH(K27,noms,0))</f>
        <v>24858545</v>
      </c>
    </row>
    <row r="28" spans="1:13" x14ac:dyDescent="0.3">
      <c r="A28" s="1">
        <v>19756107</v>
      </c>
      <c r="B28" s="1" t="s">
        <v>63</v>
      </c>
      <c r="C28" s="1" t="s">
        <v>119</v>
      </c>
      <c r="D28" s="1" t="str">
        <f t="shared" si="0"/>
        <v>QSRDHQ Hamanzodw</v>
      </c>
      <c r="E28" s="1" t="s">
        <v>28</v>
      </c>
      <c r="F28" s="1" t="s">
        <v>13</v>
      </c>
      <c r="G28" s="1" t="s">
        <v>13</v>
      </c>
      <c r="H28" s="1" t="s">
        <v>13</v>
      </c>
      <c r="K28" t="str" cm="1">
        <f t="array" aca="1" ref="K28" ca="1">OFFSET($D$1,MATCH(0,COUNTIF(noms,"&lt;"&amp;noms)-SUM(COUNTIF(K$1:K27,noms)),0),)</f>
        <v>MFUHJZBCD  Kdov/Ned</v>
      </c>
      <c r="M28">
        <f ca="1">INDEX(Tableau4[Numéro],MATCH(K28,noms,0))</f>
        <v>51391843</v>
      </c>
    </row>
    <row r="29" spans="1:13" x14ac:dyDescent="0.3">
      <c r="A29" s="2">
        <v>38279877</v>
      </c>
      <c r="B29" s="2" t="s">
        <v>64</v>
      </c>
      <c r="C29" s="2" t="s">
        <v>120</v>
      </c>
      <c r="D29" s="2" t="str">
        <f t="shared" si="0"/>
        <v>JTFUXBM  Qlnitwfz</v>
      </c>
      <c r="E29" s="2" t="s">
        <v>28</v>
      </c>
      <c r="F29" s="2" t="s">
        <v>7</v>
      </c>
      <c r="G29" s="2" t="s">
        <v>13</v>
      </c>
      <c r="H29" s="2" t="s">
        <v>13</v>
      </c>
      <c r="K29" t="str" cm="1">
        <f t="array" aca="1" ref="K29" ca="1">OFFSET($D$1,MATCH(0,COUNTIF(noms,"&lt;"&amp;noms)-SUM(COUNTIF(K$1:K28,noms)),0),)</f>
        <v>MZJXIOA-TCPFY Vpycs</v>
      </c>
      <c r="M29">
        <f ca="1">INDEX(Tableau4[Numéro],MATCH(K29,noms,0))</f>
        <v>18325195</v>
      </c>
    </row>
    <row r="30" spans="1:13" x14ac:dyDescent="0.3">
      <c r="A30" s="1">
        <v>51391843</v>
      </c>
      <c r="B30" s="1" t="s">
        <v>65</v>
      </c>
      <c r="C30" s="1" t="s">
        <v>121</v>
      </c>
      <c r="D30" s="1" t="str">
        <f t="shared" si="0"/>
        <v>MFUHJZBCD  Kdov/Ned</v>
      </c>
      <c r="E30" s="1" t="s">
        <v>28</v>
      </c>
      <c r="F30" s="1" t="s">
        <v>7</v>
      </c>
      <c r="G30" s="1" t="s">
        <v>13</v>
      </c>
      <c r="H30" s="1" t="s">
        <v>13</v>
      </c>
      <c r="K30" t="str" cm="1">
        <f t="array" aca="1" ref="K30" ca="1">OFFSET($D$1,MATCH(0,COUNTIF(noms,"&lt;"&amp;noms)-SUM(COUNTIF(K$1:K29,noms)),0),)</f>
        <v>NCQKCI  Bfaqu</v>
      </c>
      <c r="M30">
        <f ca="1">INDEX(Tableau4[Numéro],MATCH(K30,noms,0))</f>
        <v>65192029</v>
      </c>
    </row>
    <row r="31" spans="1:13" x14ac:dyDescent="0.3">
      <c r="A31" s="2">
        <v>95660340</v>
      </c>
      <c r="B31" s="2" t="s">
        <v>66</v>
      </c>
      <c r="C31" s="2" t="s">
        <v>122</v>
      </c>
      <c r="D31" s="2" t="str">
        <f t="shared" si="0"/>
        <v>AJNFHU Wbhp</v>
      </c>
      <c r="E31" s="2" t="s">
        <v>28</v>
      </c>
      <c r="F31" s="2" t="s">
        <v>13</v>
      </c>
      <c r="G31" s="2" t="s">
        <v>29</v>
      </c>
      <c r="H31" s="2" t="s">
        <v>13</v>
      </c>
      <c r="K31" t="str" cm="1">
        <f t="array" aca="1" ref="K31" ca="1">OFFSET($D$1,MATCH(0,COUNTIF(noms,"&lt;"&amp;noms)-SUM(COUNTIF(K$1:K30,noms)),0),)</f>
        <v>NHADMFE Vunwmte</v>
      </c>
      <c r="M31">
        <f ca="1">INDEX(Tableau4[Numéro],MATCH(K31,noms,0))</f>
        <v>14144845</v>
      </c>
    </row>
    <row r="32" spans="1:13" x14ac:dyDescent="0.3">
      <c r="A32" s="1">
        <v>51473539</v>
      </c>
      <c r="B32" s="1" t="s">
        <v>67</v>
      </c>
      <c r="C32" s="1" t="s">
        <v>123</v>
      </c>
      <c r="D32" s="1" t="str">
        <f t="shared" si="0"/>
        <v>ONLVOIRE IEAMTZ</v>
      </c>
      <c r="E32" s="1" t="s">
        <v>28</v>
      </c>
      <c r="F32" s="1" t="s">
        <v>13</v>
      </c>
      <c r="G32" s="1" t="s">
        <v>13</v>
      </c>
      <c r="H32" s="1" t="s">
        <v>13</v>
      </c>
      <c r="K32" t="str" cm="1">
        <f t="array" aca="1" ref="K32" ca="1">OFFSET($D$1,MATCH(0,COUNTIF(noms,"&lt;"&amp;noms)-SUM(COUNTIF(K$1:K31,noms)),0),)</f>
        <v>OAFAGK  Xvbe</v>
      </c>
      <c r="M32">
        <f ca="1">INDEX(Tableau4[Numéro],MATCH(K32,noms,0))</f>
        <v>56179437</v>
      </c>
    </row>
    <row r="33" spans="1:13" x14ac:dyDescent="0.3">
      <c r="A33" s="2">
        <v>15238586</v>
      </c>
      <c r="B33" s="2" t="s">
        <v>68</v>
      </c>
      <c r="C33" s="2" t="s">
        <v>124</v>
      </c>
      <c r="D33" s="2" t="str">
        <f t="shared" si="0"/>
        <v>CYGLI Fgbutdoxwj</v>
      </c>
      <c r="E33" s="2" t="s">
        <v>28</v>
      </c>
      <c r="F33" s="2" t="s">
        <v>13</v>
      </c>
      <c r="G33" s="2" t="s">
        <v>13</v>
      </c>
      <c r="H33" s="2" t="s">
        <v>30</v>
      </c>
      <c r="K33" t="str" cm="1">
        <f t="array" aca="1" ref="K33" ca="1">OFFSET($D$1,MATCH(0,COUNTIF(noms,"&lt;"&amp;noms)-SUM(COUNTIF(K$1:K32,noms)),0),)</f>
        <v>ONLVOIRE IEAMTZ</v>
      </c>
      <c r="M33">
        <f ca="1">INDEX(Tableau4[Numéro],MATCH(K33,noms,0))</f>
        <v>51473539</v>
      </c>
    </row>
    <row r="34" spans="1:13" x14ac:dyDescent="0.3">
      <c r="A34" s="1">
        <v>71473788</v>
      </c>
      <c r="B34" s="1" t="s">
        <v>69</v>
      </c>
      <c r="C34" s="1" t="s">
        <v>125</v>
      </c>
      <c r="D34" s="1" t="str">
        <f t="shared" si="0"/>
        <v>TYDBSKATW FHMUXJLQL  Gqp</v>
      </c>
      <c r="E34" s="1" t="s">
        <v>28</v>
      </c>
      <c r="F34" s="1" t="s">
        <v>13</v>
      </c>
      <c r="G34" s="1" t="s">
        <v>29</v>
      </c>
      <c r="H34" s="1" t="s">
        <v>31</v>
      </c>
      <c r="K34" t="str" cm="1">
        <f t="array" aca="1" ref="K34" ca="1">OFFSET($D$1,MATCH(0,COUNTIF(noms,"&lt;"&amp;noms)-SUM(COUNTIF(K$1:K33,noms)),0),)</f>
        <v>PZHNXEUT  Mgiqbg</v>
      </c>
      <c r="M34">
        <f ca="1">INDEX(Tableau4[Numéro],MATCH(K34,noms,0))</f>
        <v>27839423</v>
      </c>
    </row>
    <row r="35" spans="1:13" x14ac:dyDescent="0.3">
      <c r="A35" s="2">
        <v>99852852</v>
      </c>
      <c r="B35" s="2" t="s">
        <v>70</v>
      </c>
      <c r="C35" s="2" t="s">
        <v>126</v>
      </c>
      <c r="D35" s="2" t="str">
        <f t="shared" si="0"/>
        <v>TUYUNXR Hylmn</v>
      </c>
      <c r="E35" s="2" t="s">
        <v>13</v>
      </c>
      <c r="F35" s="2" t="s">
        <v>7</v>
      </c>
      <c r="G35" s="2" t="s">
        <v>13</v>
      </c>
      <c r="H35" s="2" t="s">
        <v>13</v>
      </c>
      <c r="K35" t="str" cm="1">
        <f t="array" aca="1" ref="K35" ca="1">OFFSET($D$1,MATCH(0,COUNTIF(noms,"&lt;"&amp;noms)-SUM(COUNTIF(K$1:K34,noms)),0),)</f>
        <v>QNPAHW  Rzqow</v>
      </c>
      <c r="M35">
        <f ca="1">INDEX(Tableau4[Numéro],MATCH(K35,noms,0))</f>
        <v>86389662</v>
      </c>
    </row>
    <row r="36" spans="1:13" x14ac:dyDescent="0.3">
      <c r="A36" s="1">
        <v>67071295</v>
      </c>
      <c r="B36" s="1" t="s">
        <v>71</v>
      </c>
      <c r="C36" s="1" t="s">
        <v>127</v>
      </c>
      <c r="D36" s="1" t="str">
        <f t="shared" si="0"/>
        <v>BCUQLS Nhdeodos</v>
      </c>
      <c r="E36" s="1" t="s">
        <v>28</v>
      </c>
      <c r="F36" s="1" t="s">
        <v>13</v>
      </c>
      <c r="G36" s="1" t="s">
        <v>32</v>
      </c>
      <c r="H36" s="1" t="s">
        <v>13</v>
      </c>
      <c r="K36" t="str" cm="1">
        <f t="array" aca="1" ref="K36" ca="1">OFFSET($D$1,MATCH(0,COUNTIF(noms,"&lt;"&amp;noms)-SUM(COUNTIF(K$1:K35,noms)),0),)</f>
        <v>QSRDHQ Hamanzodw</v>
      </c>
      <c r="M36">
        <f ca="1">INDEX(Tableau4[Numéro],MATCH(K36,noms,0))</f>
        <v>19756107</v>
      </c>
    </row>
    <row r="37" spans="1:13" x14ac:dyDescent="0.3">
      <c r="A37" s="2">
        <v>93781530</v>
      </c>
      <c r="B37" s="2" t="s">
        <v>72</v>
      </c>
      <c r="C37" s="2" t="s">
        <v>128</v>
      </c>
      <c r="D37" s="2" t="str">
        <f t="shared" si="0"/>
        <v>RSYMNNQU  Dhumol Grebrklf</v>
      </c>
      <c r="E37" s="2" t="s">
        <v>13</v>
      </c>
      <c r="F37" s="2" t="s">
        <v>13</v>
      </c>
      <c r="G37" s="2" t="s">
        <v>13</v>
      </c>
      <c r="H37" s="2" t="s">
        <v>13</v>
      </c>
      <c r="K37" t="str" cm="1">
        <f t="array" aca="1" ref="K37" ca="1">OFFSET($D$1,MATCH(0,COUNTIF(noms,"&lt;"&amp;noms)-SUM(COUNTIF(K$1:K36,noms)),0),)</f>
        <v>RSYMNNQU  Dhumol Grebrklf</v>
      </c>
      <c r="M37">
        <f ca="1">INDEX(Tableau4[Numéro],MATCH(K37,noms,0))</f>
        <v>93781530</v>
      </c>
    </row>
    <row r="38" spans="1:13" x14ac:dyDescent="0.3">
      <c r="A38" s="1">
        <v>17087960</v>
      </c>
      <c r="B38" s="1" t="s">
        <v>73</v>
      </c>
      <c r="C38" s="1" t="s">
        <v>129</v>
      </c>
      <c r="D38" s="1" t="str">
        <f t="shared" si="0"/>
        <v>YXRKOGA Nyjhge</v>
      </c>
      <c r="E38" s="1" t="s">
        <v>28</v>
      </c>
      <c r="F38" s="1" t="s">
        <v>13</v>
      </c>
      <c r="G38" s="1" t="s">
        <v>29</v>
      </c>
      <c r="H38" s="1" t="s">
        <v>13</v>
      </c>
      <c r="K38" t="str" cm="1">
        <f t="array" aca="1" ref="K38" ca="1">OFFSET($D$1,MATCH(0,COUNTIF(noms,"&lt;"&amp;noms)-SUM(COUNTIF(K$1:K37,noms)),0),)</f>
        <v>SZDK Brxh</v>
      </c>
      <c r="M38">
        <f ca="1">INDEX(Tableau4[Numéro],MATCH(K38,noms,0))</f>
        <v>41181362</v>
      </c>
    </row>
    <row r="39" spans="1:13" x14ac:dyDescent="0.3">
      <c r="A39" s="2">
        <v>98478931</v>
      </c>
      <c r="B39" s="2" t="s">
        <v>74</v>
      </c>
      <c r="C39" s="2" t="s">
        <v>130</v>
      </c>
      <c r="D39" s="2" t="str">
        <f t="shared" si="0"/>
        <v>WMRJDYAB  Ipmsz</v>
      </c>
      <c r="E39" s="2" t="s">
        <v>28</v>
      </c>
      <c r="F39" s="2" t="s">
        <v>13</v>
      </c>
      <c r="G39" s="2" t="s">
        <v>13</v>
      </c>
      <c r="H39" s="2" t="s">
        <v>13</v>
      </c>
      <c r="K39" t="str" cm="1">
        <f t="array" aca="1" ref="K39" ca="1">OFFSET($D$1,MATCH(0,COUNTIF(noms,"&lt;"&amp;noms)-SUM(COUNTIF(K$1:K38,noms)),0),)</f>
        <v>TRMOXB  Tixxks</v>
      </c>
      <c r="M39">
        <f ca="1">INDEX(Tableau4[Numéro],MATCH(K39,noms,0))</f>
        <v>71653754</v>
      </c>
    </row>
    <row r="40" spans="1:13" x14ac:dyDescent="0.3">
      <c r="A40" s="1">
        <v>14144845</v>
      </c>
      <c r="B40" s="1" t="s">
        <v>75</v>
      </c>
      <c r="C40" s="1" t="s">
        <v>131</v>
      </c>
      <c r="D40" s="1" t="str">
        <f t="shared" si="0"/>
        <v>NHADMFE Vunwmte</v>
      </c>
      <c r="E40" s="1" t="s">
        <v>28</v>
      </c>
      <c r="F40" s="1" t="s">
        <v>13</v>
      </c>
      <c r="G40" s="1" t="s">
        <v>13</v>
      </c>
      <c r="H40" s="1" t="s">
        <v>13</v>
      </c>
      <c r="K40" t="str" cm="1">
        <f t="array" aca="1" ref="K40" ca="1">OFFSET($D$1,MATCH(0,COUNTIF(noms,"&lt;"&amp;noms)-SUM(COUNTIF(K$1:K39,noms)),0),)</f>
        <v>TUYUNXR Hylmn</v>
      </c>
      <c r="M40">
        <f ca="1">INDEX(Tableau4[Numéro],MATCH(K40,noms,0))</f>
        <v>99852852</v>
      </c>
    </row>
    <row r="41" spans="1:13" x14ac:dyDescent="0.3">
      <c r="A41" s="2">
        <v>55159346</v>
      </c>
      <c r="B41" s="2" t="s">
        <v>76</v>
      </c>
      <c r="C41" s="2" t="s">
        <v>132</v>
      </c>
      <c r="D41" s="2" t="str">
        <f t="shared" si="0"/>
        <v>CFEUL  Ynx</v>
      </c>
      <c r="E41" s="2" t="s">
        <v>28</v>
      </c>
      <c r="F41" s="2" t="s">
        <v>7</v>
      </c>
      <c r="G41" s="2" t="s">
        <v>13</v>
      </c>
      <c r="H41" s="2" t="s">
        <v>13</v>
      </c>
      <c r="K41" t="str" cm="1">
        <f t="array" aca="1" ref="K41" ca="1">OFFSET($D$1,MATCH(0,COUNTIF(noms,"&lt;"&amp;noms)-SUM(COUNTIF(K$1:K40,noms)),0),)</f>
        <v>TYDBSKATW FHMUXJLQL  Gqp</v>
      </c>
      <c r="M41">
        <f ca="1">INDEX(Tableau4[Numéro],MATCH(K41,noms,0))</f>
        <v>71473788</v>
      </c>
    </row>
    <row r="42" spans="1:13" x14ac:dyDescent="0.3">
      <c r="A42" s="1">
        <v>65192029</v>
      </c>
      <c r="B42" s="1" t="s">
        <v>77</v>
      </c>
      <c r="C42" s="1" t="s">
        <v>133</v>
      </c>
      <c r="D42" s="1" t="str">
        <f t="shared" si="0"/>
        <v>NCQKCI  Bfaqu</v>
      </c>
      <c r="E42" s="1" t="s">
        <v>28</v>
      </c>
      <c r="F42" s="1" t="s">
        <v>7</v>
      </c>
      <c r="G42" s="1" t="s">
        <v>29</v>
      </c>
      <c r="H42" s="1" t="s">
        <v>13</v>
      </c>
      <c r="K42" t="str" cm="1">
        <f t="array" aca="1" ref="K42" ca="1">OFFSET($D$1,MATCH(0,COUNTIF(noms,"&lt;"&amp;noms)-SUM(COUNTIF(K$1:K41,noms)),0),)</f>
        <v>TZIM-EE VLJ Omyrk</v>
      </c>
      <c r="M42">
        <f ca="1">INDEX(Tableau4[Numéro],MATCH(K42,noms,0))</f>
        <v>51790152</v>
      </c>
    </row>
    <row r="43" spans="1:13" x14ac:dyDescent="0.3">
      <c r="A43" s="2">
        <v>98903306</v>
      </c>
      <c r="B43" s="2" t="s">
        <v>78</v>
      </c>
      <c r="C43" s="2" t="s">
        <v>134</v>
      </c>
      <c r="D43" s="2" t="str">
        <f t="shared" si="0"/>
        <v>IGJSNZT Tgmqkt</v>
      </c>
      <c r="E43" s="2" t="s">
        <v>28</v>
      </c>
      <c r="F43" s="2" t="s">
        <v>13</v>
      </c>
      <c r="G43" s="2" t="s">
        <v>13</v>
      </c>
      <c r="H43" s="2" t="s">
        <v>13</v>
      </c>
      <c r="K43" t="str" cm="1">
        <f t="array" aca="1" ref="K43" ca="1">OFFSET($D$1,MATCH(0,COUNTIF(noms,"&lt;"&amp;noms)-SUM(COUNTIF(K$1:K42,noms)),0),)</f>
        <v>VBNLCNRVDA  Qwed</v>
      </c>
      <c r="M43">
        <f ca="1">INDEX(Tableau4[Numéro],MATCH(K43,noms,0))</f>
        <v>36324969</v>
      </c>
    </row>
    <row r="44" spans="1:13" x14ac:dyDescent="0.3">
      <c r="A44" s="1">
        <v>71657676</v>
      </c>
      <c r="B44" s="1" t="s">
        <v>79</v>
      </c>
      <c r="C44" s="1" t="s">
        <v>135</v>
      </c>
      <c r="D44" s="1" t="str">
        <f t="shared" si="0"/>
        <v>AJTL Yyokebvgv</v>
      </c>
      <c r="E44" s="1" t="s">
        <v>28</v>
      </c>
      <c r="F44" s="1" t="s">
        <v>7</v>
      </c>
      <c r="G44" s="1" t="s">
        <v>13</v>
      </c>
      <c r="H44" s="1" t="s">
        <v>33</v>
      </c>
      <c r="K44" t="str" cm="1">
        <f t="array" aca="1" ref="K44" ca="1">OFFSET($D$1,MATCH(0,COUNTIF(noms,"&lt;"&amp;noms)-SUM(COUNTIF(K$1:K43,noms)),0),)</f>
        <v>VJCCZDHF Wsdpl</v>
      </c>
      <c r="M44">
        <f ca="1">INDEX(Tableau4[Numéro],MATCH(K44,noms,0))</f>
        <v>13209257</v>
      </c>
    </row>
    <row r="45" spans="1:13" x14ac:dyDescent="0.3">
      <c r="A45" s="2">
        <v>27839423</v>
      </c>
      <c r="B45" s="2" t="s">
        <v>80</v>
      </c>
      <c r="C45" s="2" t="s">
        <v>136</v>
      </c>
      <c r="D45" s="2" t="str">
        <f t="shared" si="0"/>
        <v>PZHNXEUT  Mgiqbg</v>
      </c>
      <c r="E45" s="2" t="s">
        <v>28</v>
      </c>
      <c r="F45" s="2" t="s">
        <v>7</v>
      </c>
      <c r="G45" s="2" t="s">
        <v>29</v>
      </c>
      <c r="H45" s="2" t="s">
        <v>13</v>
      </c>
      <c r="K45" t="str" cm="1">
        <f t="array" aca="1" ref="K45" ca="1">OFFSET($D$1,MATCH(0,COUNTIF(noms,"&lt;"&amp;noms)-SUM(COUNTIF(K$1:K44,noms)),0),)</f>
        <v>VNQHHGFO Wkwbcjb</v>
      </c>
      <c r="M45">
        <f ca="1">INDEX(Tableau4[Numéro],MATCH(K45,noms,0))</f>
        <v>98823625</v>
      </c>
    </row>
    <row r="46" spans="1:13" x14ac:dyDescent="0.3">
      <c r="A46" s="1">
        <v>36324969</v>
      </c>
      <c r="B46" s="1" t="s">
        <v>81</v>
      </c>
      <c r="C46" s="1" t="s">
        <v>137</v>
      </c>
      <c r="D46" s="1" t="str">
        <f t="shared" si="0"/>
        <v>VBNLCNRVDA  Qwed</v>
      </c>
      <c r="E46" s="1" t="s">
        <v>13</v>
      </c>
      <c r="F46" s="1" t="s">
        <v>13</v>
      </c>
      <c r="G46" s="1" t="s">
        <v>13</v>
      </c>
      <c r="H46" s="1" t="s">
        <v>13</v>
      </c>
      <c r="K46" t="str" cm="1">
        <f t="array" aca="1" ref="K46" ca="1">OFFSET($D$1,MATCH(0,COUNTIF(noms,"&lt;"&amp;noms)-SUM(COUNTIF(K$1:K45,noms)),0),)</f>
        <v>VUIVXKO  Ofpohbk</v>
      </c>
      <c r="M46">
        <f ca="1">INDEX(Tableau4[Numéro],MATCH(K46,noms,0))</f>
        <v>63919746</v>
      </c>
    </row>
    <row r="47" spans="1:13" x14ac:dyDescent="0.3">
      <c r="A47" s="2">
        <v>41181362</v>
      </c>
      <c r="B47" s="2" t="s">
        <v>82</v>
      </c>
      <c r="C47" s="2" t="s">
        <v>138</v>
      </c>
      <c r="D47" s="2" t="str">
        <f t="shared" si="0"/>
        <v>SZDK Brxh</v>
      </c>
      <c r="E47" s="2" t="s">
        <v>28</v>
      </c>
      <c r="F47" s="2" t="s">
        <v>13</v>
      </c>
      <c r="G47" s="2" t="s">
        <v>13</v>
      </c>
      <c r="H47" s="2" t="s">
        <v>13</v>
      </c>
      <c r="K47" t="str" cm="1">
        <f t="array" aca="1" ref="K47" ca="1">OFFSET($D$1,MATCH(0,COUNTIF(noms,"&lt;"&amp;noms)-SUM(COUNTIF(K$1:K46,noms)),0),)</f>
        <v>WFGNJDJ Dxtc</v>
      </c>
      <c r="M47">
        <f ca="1">INDEX(Tableau4[Numéro],MATCH(K47,noms,0))</f>
        <v>38350232</v>
      </c>
    </row>
    <row r="48" spans="1:13" x14ac:dyDescent="0.3">
      <c r="A48" s="1">
        <v>86083155</v>
      </c>
      <c r="B48" s="1" t="s">
        <v>83</v>
      </c>
      <c r="C48" s="1" t="s">
        <v>139</v>
      </c>
      <c r="D48" s="1" t="str">
        <f t="shared" si="0"/>
        <v>CBFQQFE Ltaux</v>
      </c>
      <c r="E48" s="1" t="s">
        <v>28</v>
      </c>
      <c r="F48" s="1" t="s">
        <v>13</v>
      </c>
      <c r="G48" s="1" t="s">
        <v>13</v>
      </c>
      <c r="H48" s="1" t="s">
        <v>13</v>
      </c>
      <c r="K48" t="str" cm="1">
        <f t="array" aca="1" ref="K48" ca="1">OFFSET($D$1,MATCH(0,COUNTIF(noms,"&lt;"&amp;noms)-SUM(COUNTIF(K$1:K47,noms)),0),)</f>
        <v>WFYSFD Qewahquw</v>
      </c>
      <c r="M48">
        <f ca="1">INDEX(Tableau4[Numéro],MATCH(K48,noms,0))</f>
        <v>82758235</v>
      </c>
    </row>
    <row r="49" spans="1:13" x14ac:dyDescent="0.3">
      <c r="A49" s="2">
        <v>66737105</v>
      </c>
      <c r="B49" s="2" t="s">
        <v>84</v>
      </c>
      <c r="C49" s="2" t="s">
        <v>140</v>
      </c>
      <c r="D49" s="2" t="str">
        <f t="shared" si="0"/>
        <v>CINTXJ  Ydedg</v>
      </c>
      <c r="E49" s="2" t="s">
        <v>28</v>
      </c>
      <c r="F49" s="2" t="s">
        <v>7</v>
      </c>
      <c r="G49" s="2" t="s">
        <v>13</v>
      </c>
      <c r="H49" s="2" t="s">
        <v>13</v>
      </c>
      <c r="K49" t="str" cm="1">
        <f t="array" aca="1" ref="K49" ca="1">OFFSET($D$1,MATCH(0,COUNTIF(noms,"&lt;"&amp;noms)-SUM(COUNTIF(K$1:K48,noms)),0),)</f>
        <v>WITE Eicdljy</v>
      </c>
      <c r="M49">
        <f ca="1">INDEX(Tableau4[Numéro],MATCH(K49,noms,0))</f>
        <v>33620747</v>
      </c>
    </row>
    <row r="50" spans="1:13" x14ac:dyDescent="0.3">
      <c r="A50" s="1">
        <v>64029880</v>
      </c>
      <c r="B50" s="1" t="s">
        <v>85</v>
      </c>
      <c r="C50" s="1" t="s">
        <v>141</v>
      </c>
      <c r="D50" s="1" t="str">
        <f t="shared" si="0"/>
        <v>WOEHP  Avkzyf</v>
      </c>
      <c r="E50" s="1" t="s">
        <v>28</v>
      </c>
      <c r="F50" s="1" t="s">
        <v>7</v>
      </c>
      <c r="G50" s="1" t="s">
        <v>13</v>
      </c>
      <c r="H50" s="1" t="s">
        <v>33</v>
      </c>
      <c r="K50" t="str" cm="1">
        <f t="array" aca="1" ref="K50" ca="1">OFFSET($D$1,MATCH(0,COUNTIF(noms,"&lt;"&amp;noms)-SUM(COUNTIF(K$1:K49,noms)),0),)</f>
        <v>WMRJDYAB  Ipmsz</v>
      </c>
      <c r="M50">
        <f ca="1">INDEX(Tableau4[Numéro],MATCH(K50,noms,0))</f>
        <v>98478931</v>
      </c>
    </row>
    <row r="51" spans="1:13" x14ac:dyDescent="0.3">
      <c r="A51" s="2">
        <v>47202187</v>
      </c>
      <c r="B51" s="2" t="s">
        <v>86</v>
      </c>
      <c r="C51" s="2" t="s">
        <v>142</v>
      </c>
      <c r="D51" s="2" t="str">
        <f t="shared" si="0"/>
        <v>YHUNXF  Fdrchih</v>
      </c>
      <c r="E51" s="2" t="s">
        <v>28</v>
      </c>
      <c r="F51" s="2" t="s">
        <v>13</v>
      </c>
      <c r="G51" s="2" t="s">
        <v>29</v>
      </c>
      <c r="H51" s="2" t="s">
        <v>13</v>
      </c>
      <c r="K51" t="str" cm="1">
        <f t="array" aca="1" ref="K51" ca="1">OFFSET($D$1,MATCH(0,COUNTIF(noms,"&lt;"&amp;noms)-SUM(COUNTIF(K$1:K50,noms)),0),)</f>
        <v>WN KPLPB Zxknlnip</v>
      </c>
      <c r="M51">
        <f ca="1">INDEX(Tableau4[Numéro],MATCH(K51,noms,0))</f>
        <v>82499108</v>
      </c>
    </row>
    <row r="52" spans="1:13" x14ac:dyDescent="0.3">
      <c r="A52" s="1">
        <v>25508787</v>
      </c>
      <c r="B52" s="1" t="s">
        <v>87</v>
      </c>
      <c r="C52" s="1" t="s">
        <v>143</v>
      </c>
      <c r="D52" s="1" t="str">
        <f t="shared" si="0"/>
        <v>DIJISB Wrnfy</v>
      </c>
      <c r="E52" s="1" t="s">
        <v>28</v>
      </c>
      <c r="F52" s="1" t="s">
        <v>13</v>
      </c>
      <c r="G52" s="1" t="s">
        <v>13</v>
      </c>
      <c r="H52" s="1" t="s">
        <v>13</v>
      </c>
      <c r="K52" t="str" cm="1">
        <f t="array" aca="1" ref="K52" ca="1">OFFSET($D$1,MATCH(0,COUNTIF(noms,"&lt;"&amp;noms)-SUM(COUNTIF(K$1:K51,noms)),0),)</f>
        <v>WOEHP  Avkzyf</v>
      </c>
      <c r="M52">
        <f ca="1">INDEX(Tableau4[Numéro],MATCH(K52,noms,0))</f>
        <v>64029880</v>
      </c>
    </row>
    <row r="53" spans="1:13" x14ac:dyDescent="0.3">
      <c r="A53" s="2">
        <v>71653754</v>
      </c>
      <c r="B53" s="2" t="s">
        <v>88</v>
      </c>
      <c r="C53" s="2" t="s">
        <v>144</v>
      </c>
      <c r="D53" s="2" t="str">
        <f t="shared" si="0"/>
        <v>TRMOXB  Tixxks</v>
      </c>
      <c r="E53" s="2" t="s">
        <v>28</v>
      </c>
      <c r="F53" s="2" t="s">
        <v>7</v>
      </c>
      <c r="G53" s="2" t="s">
        <v>13</v>
      </c>
      <c r="H53" s="2" t="s">
        <v>13</v>
      </c>
      <c r="K53" t="str" cm="1">
        <f t="array" aca="1" ref="K53" ca="1">OFFSET($D$1,MATCH(0,COUNTIF(noms,"&lt;"&amp;noms)-SUM(COUNTIF(K$1:K52,noms)),0),)</f>
        <v>WVHQYD  Slztcz</v>
      </c>
      <c r="M53">
        <f ca="1">INDEX(Tableau4[Numéro],MATCH(K53,noms,0))</f>
        <v>53321436</v>
      </c>
    </row>
    <row r="54" spans="1:13" x14ac:dyDescent="0.3">
      <c r="A54" s="1">
        <v>56072591</v>
      </c>
      <c r="B54" s="1" t="s">
        <v>89</v>
      </c>
      <c r="C54" s="1" t="s">
        <v>145</v>
      </c>
      <c r="D54" s="1" t="str">
        <f t="shared" si="0"/>
        <v>FWVVFHC Ngz</v>
      </c>
      <c r="E54" s="1" t="s">
        <v>28</v>
      </c>
      <c r="F54" s="1" t="s">
        <v>7</v>
      </c>
      <c r="G54" s="1" t="s">
        <v>13</v>
      </c>
      <c r="H54" s="1" t="s">
        <v>35</v>
      </c>
      <c r="K54" t="str" cm="1">
        <f t="array" aca="1" ref="K54" ca="1">OFFSET($D$1,MATCH(0,COUNTIF(noms,"&lt;"&amp;noms)-SUM(COUNTIF(K$1:K53,noms)),0),)</f>
        <v>YHUNXF  Fdrchih</v>
      </c>
      <c r="M54">
        <f ca="1">INDEX(Tableau4[Numéro],MATCH(K54,noms,0))</f>
        <v>47202187</v>
      </c>
    </row>
    <row r="55" spans="1:13" x14ac:dyDescent="0.3">
      <c r="A55" s="2">
        <v>75606289</v>
      </c>
      <c r="B55" s="2" t="s">
        <v>90</v>
      </c>
      <c r="C55" s="2" t="s">
        <v>146</v>
      </c>
      <c r="D55" s="2" t="str">
        <f t="shared" si="0"/>
        <v>BQMNDTYB Fqqro</v>
      </c>
      <c r="E55" s="2" t="s">
        <v>28</v>
      </c>
      <c r="F55" s="2" t="s">
        <v>7</v>
      </c>
      <c r="G55" s="2" t="s">
        <v>13</v>
      </c>
      <c r="H55" s="2" t="s">
        <v>13</v>
      </c>
      <c r="K55" t="str" cm="1">
        <f t="array" aca="1" ref="K55" ca="1">OFFSET($D$1,MATCH(0,COUNTIF(noms,"&lt;"&amp;noms)-SUM(COUNTIF(K$1:K54,noms)),0),)</f>
        <v>YXHNE  Ldtd</v>
      </c>
      <c r="M55">
        <f ca="1">INDEX(Tableau4[Numéro],MATCH(K55,noms,0))</f>
        <v>51701480</v>
      </c>
    </row>
    <row r="56" spans="1:13" x14ac:dyDescent="0.3">
      <c r="A56" s="1">
        <v>98829537</v>
      </c>
      <c r="B56" s="1" t="s">
        <v>91</v>
      </c>
      <c r="C56" s="1" t="s">
        <v>147</v>
      </c>
      <c r="D56" s="1" t="str">
        <f t="shared" si="0"/>
        <v>BAVQQJVN Iw</v>
      </c>
      <c r="E56" s="1" t="s">
        <v>28</v>
      </c>
      <c r="F56" s="1" t="s">
        <v>7</v>
      </c>
      <c r="G56" s="1" t="s">
        <v>13</v>
      </c>
      <c r="H56" s="1" t="s">
        <v>13</v>
      </c>
      <c r="K56" t="str" cm="1">
        <f t="array" aca="1" ref="K56" ca="1">OFFSET($D$1,MATCH(0,COUNTIF(noms,"&lt;"&amp;noms)-SUM(COUNTIF(K$1:K55,noms)),0),)</f>
        <v>YXRKOGA Nyjhge</v>
      </c>
      <c r="M56">
        <f ca="1">INDEX(Tableau4[Numéro],MATCH(K56,noms,0))</f>
        <v>17087960</v>
      </c>
    </row>
    <row r="57" spans="1:13" x14ac:dyDescent="0.3">
      <c r="A57" s="3">
        <v>41801152</v>
      </c>
      <c r="B57" s="3" t="s">
        <v>92</v>
      </c>
      <c r="C57" s="3" t="s">
        <v>34</v>
      </c>
      <c r="D57" s="3" t="str">
        <f t="shared" si="0"/>
        <v>CDUAXSR Hala</v>
      </c>
      <c r="E57" s="3" t="s">
        <v>28</v>
      </c>
      <c r="F57" s="3" t="s">
        <v>7</v>
      </c>
      <c r="G57" s="3" t="s">
        <v>29</v>
      </c>
      <c r="H57" s="3" t="s">
        <v>13</v>
      </c>
      <c r="K57" t="str" cm="1">
        <f t="array" aca="1" ref="K57" ca="1">OFFSET($D$1,MATCH(0,COUNTIF(noms,"&lt;"&amp;noms)-SUM(COUNTIF(K$1:K56,noms)),0),)</f>
        <v>ZRBWIOG Rbiedh</v>
      </c>
      <c r="M57">
        <f ca="1">INDEX(Tableau4[Numéro],MATCH(K57,noms,0))</f>
        <v>49847007</v>
      </c>
    </row>
    <row r="58" spans="1:13" x14ac:dyDescent="0.3">
      <c r="K58" t="e" cm="1">
        <f t="array" aca="1" ref="K58" ca="1">OFFSET($D$1,MATCH(0,COUNTIF(noms,"&lt;"&amp;noms)-SUM(COUNTIF(K$1:K57,noms)),0),)</f>
        <v>#N/A</v>
      </c>
      <c r="M58" t="e">
        <f ca="1">INDEX(Tableau4[Numéro],MATCH(K58,noms,0))</f>
        <v>#N/A</v>
      </c>
    </row>
    <row r="59" spans="1:13" x14ac:dyDescent="0.3">
      <c r="K59" t="e" cm="1">
        <f t="array" aca="1" ref="K59" ca="1">OFFSET($D$1,MATCH(0,COUNTIF(noms,"&lt;"&amp;noms)-SUM(COUNTIF(K$1:K58,noms)),0),)</f>
        <v>#N/A</v>
      </c>
      <c r="M59" t="e">
        <f ca="1">INDEX(Tableau4[Numéro],MATCH(K59,noms,0))</f>
        <v>#N/A</v>
      </c>
    </row>
    <row r="60" spans="1:13" x14ac:dyDescent="0.3">
      <c r="K60" t="e" cm="1">
        <f t="array" aca="1" ref="K60" ca="1">OFFSET($D$1,MATCH(0,COUNTIF(noms,"&lt;"&amp;noms)-SUM(COUNTIF(K$1:K59,noms)),0),)</f>
        <v>#N/A</v>
      </c>
      <c r="M60" t="e">
        <f ca="1">INDEX(Tableau4[Numéro],MATCH(K60,noms,0))</f>
        <v>#N/A</v>
      </c>
    </row>
    <row r="61" spans="1:13" x14ac:dyDescent="0.3">
      <c r="K61" t="e" cm="1">
        <f t="array" aca="1" ref="K61" ca="1">OFFSET($D$1,MATCH(0,COUNTIF(noms,"&lt;"&amp;noms)-SUM(COUNTIF(K$1:K60,noms)),0),)</f>
        <v>#N/A</v>
      </c>
      <c r="M61" t="e">
        <f ca="1">INDEX(Tableau4[Numéro],MATCH(K61,noms,0))</f>
        <v>#N/A</v>
      </c>
    </row>
    <row r="62" spans="1:13" x14ac:dyDescent="0.3">
      <c r="K62" t="e" cm="1">
        <f t="array" aca="1" ref="K62" ca="1">OFFSET($D$1,MATCH(0,COUNTIF(noms,"&lt;"&amp;noms)-SUM(COUNTIF(K$1:K61,noms)),0),)</f>
        <v>#N/A</v>
      </c>
      <c r="M62" t="e">
        <f ca="1">INDEX(Tableau4[Numéro],MATCH(K62,noms,0))</f>
        <v>#N/A</v>
      </c>
    </row>
    <row r="63" spans="1:13" x14ac:dyDescent="0.3">
      <c r="K63" t="e" cm="1">
        <f t="array" aca="1" ref="K63" ca="1">OFFSET($D$1,MATCH(0,COUNTIF(noms,"&lt;"&amp;noms)-SUM(COUNTIF(K$1:K62,noms)),0),)</f>
        <v>#N/A</v>
      </c>
      <c r="M63" t="e">
        <f ca="1">INDEX(Tableau4[Numéro],MATCH(K63,noms,0))</f>
        <v>#N/A</v>
      </c>
    </row>
    <row r="64" spans="1:13" x14ac:dyDescent="0.3">
      <c r="K64" t="e" cm="1">
        <f t="array" aca="1" ref="K64" ca="1">OFFSET($D$1,MATCH(0,COUNTIF(noms,"&lt;"&amp;noms)-SUM(COUNTIF(K$1:K63,noms)),0),)</f>
        <v>#N/A</v>
      </c>
      <c r="M64" t="e">
        <f ca="1">INDEX(Tableau4[Numéro],MATCH(K64,noms,0))</f>
        <v>#N/A</v>
      </c>
    </row>
    <row r="65" spans="11:13" x14ac:dyDescent="0.3">
      <c r="K65" t="e" cm="1">
        <f t="array" aca="1" ref="K65" ca="1">OFFSET($D$1,MATCH(0,COUNTIF(noms,"&lt;"&amp;noms)-SUM(COUNTIF(K$1:K64,noms)),0),)</f>
        <v>#N/A</v>
      </c>
      <c r="M65" t="e">
        <f ca="1">INDEX(Tableau4[Numéro],MATCH(K65,noms,0))</f>
        <v>#N/A</v>
      </c>
    </row>
    <row r="66" spans="11:13" x14ac:dyDescent="0.3">
      <c r="K66" t="e" cm="1">
        <f t="array" aca="1" ref="K66" ca="1">OFFSET($D$1,MATCH(0,COUNTIF(noms,"&lt;"&amp;noms)-SUM(COUNTIF(K$1:K65,noms)),0),)</f>
        <v>#N/A</v>
      </c>
      <c r="M66" t="e">
        <f ca="1">INDEX(Tableau4[Numéro],MATCH(K66,noms,0))</f>
        <v>#N/A</v>
      </c>
    </row>
    <row r="67" spans="11:13" x14ac:dyDescent="0.3">
      <c r="K67" t="e" cm="1">
        <f t="array" aca="1" ref="K67" ca="1">OFFSET($D$1,MATCH(0,COUNTIF(noms,"&lt;"&amp;noms)-SUM(COUNTIF(K$1:K66,noms)),0),)</f>
        <v>#N/A</v>
      </c>
      <c r="M67" t="e">
        <f ca="1">INDEX(Tableau4[Numéro],MATCH(K67,noms,0))</f>
        <v>#N/A</v>
      </c>
    </row>
    <row r="68" spans="11:13" x14ac:dyDescent="0.3">
      <c r="K68" t="e" cm="1">
        <f t="array" aca="1" ref="K68" ca="1">OFFSET($D$1,MATCH(0,COUNTIF(noms,"&lt;"&amp;noms)-SUM(COUNTIF(K$1:K67,noms)),0),)</f>
        <v>#N/A</v>
      </c>
      <c r="M68" t="e">
        <f ca="1">INDEX(Tableau4[Numéro],MATCH(K68,noms,0))</f>
        <v>#N/A</v>
      </c>
    </row>
    <row r="69" spans="11:13" x14ac:dyDescent="0.3">
      <c r="K69" t="e" cm="1">
        <f t="array" aca="1" ref="K69" ca="1">OFFSET($D$1,MATCH(0,COUNTIF(noms,"&lt;"&amp;noms)-SUM(COUNTIF(K$1:K68,noms)),0),)</f>
        <v>#N/A</v>
      </c>
      <c r="M69" t="e">
        <f ca="1">INDEX(Tableau4[Numéro],MATCH(K69,noms,0))</f>
        <v>#N/A</v>
      </c>
    </row>
    <row r="70" spans="11:13" x14ac:dyDescent="0.3">
      <c r="K70" t="e" cm="1">
        <f t="array" aca="1" ref="K70" ca="1">OFFSET($D$1,MATCH(0,COUNTIF(noms,"&lt;"&amp;noms)-SUM(COUNTIF(K$1:K69,noms)),0),)</f>
        <v>#N/A</v>
      </c>
      <c r="M70" t="e">
        <f ca="1">INDEX(Tableau4[Numéro],MATCH(K70,noms,0))</f>
        <v>#N/A</v>
      </c>
    </row>
    <row r="71" spans="11:13" x14ac:dyDescent="0.3">
      <c r="K71" t="e" cm="1">
        <f t="array" aca="1" ref="K71" ca="1">OFFSET($D$1,MATCH(0,COUNTIF(noms,"&lt;"&amp;noms)-SUM(COUNTIF(K$1:K70,noms)),0),)</f>
        <v>#N/A</v>
      </c>
      <c r="M71" t="e">
        <f ca="1">INDEX(Tableau4[Numéro],MATCH(K71,noms,0))</f>
        <v>#N/A</v>
      </c>
    </row>
    <row r="72" spans="11:13" x14ac:dyDescent="0.3">
      <c r="K72" t="e" cm="1">
        <f t="array" aca="1" ref="K72" ca="1">OFFSET($D$1,MATCH(0,COUNTIF(noms,"&lt;"&amp;noms)-SUM(COUNTIF(K$1:K71,noms)),0),)</f>
        <v>#N/A</v>
      </c>
      <c r="M72" t="e">
        <f ca="1">INDEX(Tableau4[Numéro],MATCH(K72,noms,0))</f>
        <v>#N/A</v>
      </c>
    </row>
    <row r="73" spans="11:13" x14ac:dyDescent="0.3">
      <c r="K73" t="e" cm="1">
        <f t="array" aca="1" ref="K73" ca="1">OFFSET($D$1,MATCH(0,COUNTIF(noms,"&lt;"&amp;noms)-SUM(COUNTIF(K$1:K72,noms)),0),)</f>
        <v>#N/A</v>
      </c>
      <c r="M73" t="e">
        <f ca="1">INDEX(Tableau4[Numéro],MATCH(K73,noms,0))</f>
        <v>#N/A</v>
      </c>
    </row>
    <row r="74" spans="11:13" x14ac:dyDescent="0.3">
      <c r="K74" t="e" cm="1">
        <f t="array" aca="1" ref="K74" ca="1">OFFSET($D$1,MATCH(0,COUNTIF(noms,"&lt;"&amp;noms)-SUM(COUNTIF(K$1:K73,noms)),0),)</f>
        <v>#N/A</v>
      </c>
      <c r="M74" t="e">
        <f ca="1">INDEX(Tableau4[Numéro],MATCH(K74,noms,0))</f>
        <v>#N/A</v>
      </c>
    </row>
    <row r="75" spans="11:13" x14ac:dyDescent="0.3">
      <c r="K75" t="e" cm="1">
        <f t="array" aca="1" ref="K75" ca="1">OFFSET($D$1,MATCH(0,COUNTIF(noms,"&lt;"&amp;noms)-SUM(COUNTIF(K$1:K74,noms)),0),)</f>
        <v>#N/A</v>
      </c>
      <c r="M75" t="e">
        <f ca="1">INDEX(Tableau4[Numéro],MATCH(K75,noms,0))</f>
        <v>#N/A</v>
      </c>
    </row>
    <row r="76" spans="11:13" x14ac:dyDescent="0.3">
      <c r="K76" t="e" cm="1">
        <f t="array" aca="1" ref="K76" ca="1">OFFSET($D$1,MATCH(0,COUNTIF(noms,"&lt;"&amp;noms)-SUM(COUNTIF(K$1:K75,noms)),0),)</f>
        <v>#N/A</v>
      </c>
      <c r="M76" t="e">
        <f ca="1">INDEX(Tableau4[Numéro],MATCH(K76,noms,0))</f>
        <v>#N/A</v>
      </c>
    </row>
    <row r="77" spans="11:13" x14ac:dyDescent="0.3">
      <c r="K77" t="e" cm="1">
        <f t="array" aca="1" ref="K77" ca="1">OFFSET($D$1,MATCH(0,COUNTIF(noms,"&lt;"&amp;noms)-SUM(COUNTIF(K$1:K76,noms)),0),)</f>
        <v>#N/A</v>
      </c>
      <c r="M77" t="e">
        <f ca="1">INDEX(Tableau4[Numéro],MATCH(K77,noms,0))</f>
        <v>#N/A</v>
      </c>
    </row>
    <row r="78" spans="11:13" x14ac:dyDescent="0.3">
      <c r="K78" t="e" cm="1">
        <f t="array" aca="1" ref="K78" ca="1">OFFSET($D$1,MATCH(0,COUNTIF(noms,"&lt;"&amp;noms)-SUM(COUNTIF(K$1:K77,noms)),0),)</f>
        <v>#N/A</v>
      </c>
      <c r="M78" t="e">
        <f ca="1">INDEX(Tableau4[Numéro],MATCH(K78,noms,0))</f>
        <v>#N/A</v>
      </c>
    </row>
    <row r="79" spans="11:13" x14ac:dyDescent="0.3">
      <c r="K79" t="e" cm="1">
        <f t="array" aca="1" ref="K79" ca="1">OFFSET($D$1,MATCH(0,COUNTIF(noms,"&lt;"&amp;noms)-SUM(COUNTIF(K$1:K78,noms)),0),)</f>
        <v>#N/A</v>
      </c>
      <c r="M79" t="e">
        <f ca="1">INDEX(Tableau4[Numéro],MATCH(K79,noms,0))</f>
        <v>#N/A</v>
      </c>
    </row>
    <row r="80" spans="11:13" x14ac:dyDescent="0.3">
      <c r="K80" t="e" cm="1">
        <f t="array" aca="1" ref="K80" ca="1">OFFSET($D$1,MATCH(0,COUNTIF(noms,"&lt;"&amp;noms)-SUM(COUNTIF(K$1:K79,noms)),0),)</f>
        <v>#N/A</v>
      </c>
      <c r="M80" t="e">
        <f ca="1">INDEX(Tableau4[Numéro],MATCH(K80,noms,0))</f>
        <v>#N/A</v>
      </c>
    </row>
    <row r="81" spans="11:13" x14ac:dyDescent="0.3">
      <c r="K81" t="e" cm="1">
        <f t="array" aca="1" ref="K81" ca="1">OFFSET($D$1,MATCH(0,COUNTIF(noms,"&lt;"&amp;noms)-SUM(COUNTIF(K$1:K80,noms)),0),)</f>
        <v>#N/A</v>
      </c>
      <c r="M81" t="e">
        <f ca="1">INDEX(Tableau4[Numéro],MATCH(K81,noms,0))</f>
        <v>#N/A</v>
      </c>
    </row>
    <row r="82" spans="11:13" x14ac:dyDescent="0.3">
      <c r="K82" t="e" cm="1">
        <f t="array" aca="1" ref="K82" ca="1">OFFSET($D$1,MATCH(0,COUNTIF(noms,"&lt;"&amp;noms)-SUM(COUNTIF(K$1:K81,noms)),0),)</f>
        <v>#N/A</v>
      </c>
      <c r="M82" t="e">
        <f ca="1">INDEX(Tableau4[Numéro],MATCH(K82,noms,0))</f>
        <v>#N/A</v>
      </c>
    </row>
    <row r="83" spans="11:13" x14ac:dyDescent="0.3">
      <c r="K83" t="e" cm="1">
        <f t="array" aca="1" ref="K83" ca="1">OFFSET($D$1,MATCH(0,COUNTIF(noms,"&lt;"&amp;noms)-SUM(COUNTIF(K$1:K82,noms)),0),)</f>
        <v>#N/A</v>
      </c>
      <c r="M83" t="e">
        <f ca="1">INDEX(Tableau4[Numéro],MATCH(K83,noms,0))</f>
        <v>#N/A</v>
      </c>
    </row>
    <row r="84" spans="11:13" x14ac:dyDescent="0.3">
      <c r="K84" t="e" cm="1">
        <f t="array" aca="1" ref="K84" ca="1">OFFSET($D$1,MATCH(0,COUNTIF(noms,"&lt;"&amp;noms)-SUM(COUNTIF(K$1:K83,noms)),0),)</f>
        <v>#N/A</v>
      </c>
      <c r="M84" t="e">
        <f ca="1">INDEX(Tableau4[Numéro],MATCH(K84,noms,0))</f>
        <v>#N/A</v>
      </c>
    </row>
    <row r="85" spans="11:13" x14ac:dyDescent="0.3">
      <c r="K85" t="e" cm="1">
        <f t="array" aca="1" ref="K85" ca="1">OFFSET($D$1,MATCH(0,COUNTIF(noms,"&lt;"&amp;noms)-SUM(COUNTIF(K$1:K84,noms)),0),)</f>
        <v>#N/A</v>
      </c>
      <c r="M85" t="e">
        <f ca="1">INDEX(Tableau4[Numéro],MATCH(K85,noms,0))</f>
        <v>#N/A</v>
      </c>
    </row>
    <row r="86" spans="11:13" x14ac:dyDescent="0.3">
      <c r="K86" t="e" cm="1">
        <f t="array" aca="1" ref="K86" ca="1">OFFSET($D$1,MATCH(0,COUNTIF(noms,"&lt;"&amp;noms)-SUM(COUNTIF(K$1:K85,noms)),0),)</f>
        <v>#N/A</v>
      </c>
      <c r="M86" t="e">
        <f ca="1">INDEX(Tableau4[Numéro],MATCH(K86,noms,0))</f>
        <v>#N/A</v>
      </c>
    </row>
    <row r="87" spans="11:13" x14ac:dyDescent="0.3">
      <c r="K87" t="e" cm="1">
        <f t="array" aca="1" ref="K87" ca="1">OFFSET($D$1,MATCH(0,COUNTIF(noms,"&lt;"&amp;noms)-SUM(COUNTIF(K$1:K86,noms)),0),)</f>
        <v>#N/A</v>
      </c>
      <c r="M87" t="e">
        <f ca="1">INDEX(Tableau4[Numéro],MATCH(K87,noms,0))</f>
        <v>#N/A</v>
      </c>
    </row>
    <row r="88" spans="11:13" x14ac:dyDescent="0.3">
      <c r="K88" t="e" cm="1">
        <f t="array" aca="1" ref="K88" ca="1">OFFSET($D$1,MATCH(0,COUNTIF(noms,"&lt;"&amp;noms)-SUM(COUNTIF(K$1:K87,noms)),0),)</f>
        <v>#N/A</v>
      </c>
      <c r="M88" t="e">
        <f ca="1">INDEX(Tableau4[Numéro],MATCH(K88,noms,0))</f>
        <v>#N/A</v>
      </c>
    </row>
    <row r="89" spans="11:13" x14ac:dyDescent="0.3">
      <c r="K89" t="e" cm="1">
        <f t="array" aca="1" ref="K89" ca="1">OFFSET($D$1,MATCH(0,COUNTIF(noms,"&lt;"&amp;noms)-SUM(COUNTIF(K$1:K88,noms)),0),)</f>
        <v>#N/A</v>
      </c>
      <c r="M89" t="e">
        <f ca="1">INDEX(Tableau4[Numéro],MATCH(K89,noms,0))</f>
        <v>#N/A</v>
      </c>
    </row>
    <row r="90" spans="11:13" x14ac:dyDescent="0.3">
      <c r="K90" t="e" cm="1">
        <f t="array" aca="1" ref="K90" ca="1">OFFSET($D$1,MATCH(0,COUNTIF(noms,"&lt;"&amp;noms)-SUM(COUNTIF(K$1:K89,noms)),0),)</f>
        <v>#N/A</v>
      </c>
      <c r="M90" t="e">
        <f ca="1">INDEX(Tableau4[Numéro],MATCH(K90,noms,0))</f>
        <v>#N/A</v>
      </c>
    </row>
    <row r="91" spans="11:13" x14ac:dyDescent="0.3">
      <c r="K91" t="e" cm="1">
        <f t="array" aca="1" ref="K91" ca="1">OFFSET($D$1,MATCH(0,COUNTIF(noms,"&lt;"&amp;noms)-SUM(COUNTIF(K$1:K90,noms)),0),)</f>
        <v>#N/A</v>
      </c>
      <c r="M91" t="e">
        <f ca="1">INDEX(Tableau4[Numéro],MATCH(K91,noms,0))</f>
        <v>#N/A</v>
      </c>
    </row>
    <row r="92" spans="11:13" x14ac:dyDescent="0.3">
      <c r="K92" t="e" cm="1">
        <f t="array" aca="1" ref="K92" ca="1">OFFSET($D$1,MATCH(0,COUNTIF(noms,"&lt;"&amp;noms)-SUM(COUNTIF(K$1:K91,noms)),0),)</f>
        <v>#N/A</v>
      </c>
      <c r="M92" t="e">
        <f ca="1">INDEX(Tableau4[Numéro],MATCH(K92,noms,0))</f>
        <v>#N/A</v>
      </c>
    </row>
    <row r="93" spans="11:13" x14ac:dyDescent="0.3">
      <c r="K93" t="e" cm="1">
        <f t="array" aca="1" ref="K93" ca="1">OFFSET($D$1,MATCH(0,COUNTIF(noms,"&lt;"&amp;noms)-SUM(COUNTIF(K$1:K92,noms)),0),)</f>
        <v>#N/A</v>
      </c>
      <c r="M93" t="e">
        <f ca="1">INDEX(Tableau4[Numéro],MATCH(K93,noms,0))</f>
        <v>#N/A</v>
      </c>
    </row>
    <row r="94" spans="11:13" x14ac:dyDescent="0.3">
      <c r="K94" t="e" cm="1">
        <f t="array" aca="1" ref="K94" ca="1">OFFSET($D$1,MATCH(0,COUNTIF(noms,"&lt;"&amp;noms)-SUM(COUNTIF(K$1:K93,noms)),0),)</f>
        <v>#N/A</v>
      </c>
      <c r="M94" t="e">
        <f ca="1">INDEX(Tableau4[Numéro],MATCH(K94,noms,0))</f>
        <v>#N/A</v>
      </c>
    </row>
    <row r="95" spans="11:13" x14ac:dyDescent="0.3">
      <c r="K95" t="e" cm="1">
        <f t="array" aca="1" ref="K95" ca="1">OFFSET($D$1,MATCH(0,COUNTIF(noms,"&lt;"&amp;noms)-SUM(COUNTIF(K$1:K94,noms)),0),)</f>
        <v>#N/A</v>
      </c>
      <c r="M95" t="e">
        <f ca="1">INDEX(Tableau4[Numéro],MATCH(K95,noms,0))</f>
        <v>#N/A</v>
      </c>
    </row>
    <row r="96" spans="11:13" x14ac:dyDescent="0.3">
      <c r="K96" t="e" cm="1">
        <f t="array" aca="1" ref="K96" ca="1">OFFSET($D$1,MATCH(0,COUNTIF(noms,"&lt;"&amp;noms)-SUM(COUNTIF(K$1:K95,noms)),0),)</f>
        <v>#N/A</v>
      </c>
      <c r="M96" t="e">
        <f ca="1">INDEX(Tableau4[Numéro],MATCH(K96,noms,0))</f>
        <v>#N/A</v>
      </c>
    </row>
    <row r="97" spans="11:13" x14ac:dyDescent="0.3">
      <c r="K97" t="e" cm="1">
        <f t="array" aca="1" ref="K97" ca="1">OFFSET($D$1,MATCH(0,COUNTIF(noms,"&lt;"&amp;noms)-SUM(COUNTIF(K$1:K96,noms)),0),)</f>
        <v>#N/A</v>
      </c>
      <c r="M97" t="e">
        <f ca="1">INDEX(Tableau4[Numéro],MATCH(K97,noms,0))</f>
        <v>#N/A</v>
      </c>
    </row>
    <row r="98" spans="11:13" x14ac:dyDescent="0.3">
      <c r="K98" t="e" cm="1">
        <f t="array" aca="1" ref="K98" ca="1">OFFSET($D$1,MATCH(0,COUNTIF(noms,"&lt;"&amp;noms)-SUM(COUNTIF(K$1:K97,noms)),0),)</f>
        <v>#N/A</v>
      </c>
      <c r="M98" t="e">
        <f ca="1">INDEX(Tableau4[Numéro],MATCH(K98,noms,0))</f>
        <v>#N/A</v>
      </c>
    </row>
    <row r="99" spans="11:13" x14ac:dyDescent="0.3">
      <c r="K99" t="e" cm="1">
        <f t="array" aca="1" ref="K99" ca="1">OFFSET($D$1,MATCH(0,COUNTIF(noms,"&lt;"&amp;noms)-SUM(COUNTIF(K$1:K98,noms)),0),)</f>
        <v>#N/A</v>
      </c>
      <c r="M99" t="e">
        <f ca="1">INDEX(Tableau4[Numéro],MATCH(K99,noms,0))</f>
        <v>#N/A</v>
      </c>
    </row>
    <row r="100" spans="11:13" x14ac:dyDescent="0.3">
      <c r="K100" t="e" cm="1">
        <f t="array" aca="1" ref="K100" ca="1">OFFSET($D$1,MATCH(0,COUNTIF(noms,"&lt;"&amp;noms)-SUM(COUNTIF(K$1:K99,noms)),0),)</f>
        <v>#N/A</v>
      </c>
      <c r="M100" t="e">
        <f ca="1">INDEX(Tableau4[Numéro],MATCH(K100,noms,0))</f>
        <v>#N/A</v>
      </c>
    </row>
    <row r="101" spans="11:13" x14ac:dyDescent="0.3">
      <c r="K101" t="e" cm="1">
        <f t="array" aca="1" ref="K101" ca="1">OFFSET($D$1,MATCH(0,COUNTIF(noms,"&lt;"&amp;noms)-SUM(COUNTIF(K$1:K100,noms)),0),)</f>
        <v>#N/A</v>
      </c>
      <c r="M101" t="e">
        <f ca="1">INDEX(Tableau4[Numéro],MATCH(K101,noms,0))</f>
        <v>#N/A</v>
      </c>
    </row>
    <row r="102" spans="11:13" x14ac:dyDescent="0.3">
      <c r="K102" t="e" cm="1">
        <f t="array" aca="1" ref="K102" ca="1">OFFSET($D$1,MATCH(0,COUNTIF(noms,"&lt;"&amp;noms)-SUM(COUNTIF(K$1:K101,noms)),0),)</f>
        <v>#N/A</v>
      </c>
      <c r="M102" t="e">
        <f ca="1">INDEX(Tableau4[Numéro],MATCH(K102,noms,0))</f>
        <v>#N/A</v>
      </c>
    </row>
    <row r="103" spans="11:13" x14ac:dyDescent="0.3">
      <c r="K103" t="e" cm="1">
        <f t="array" aca="1" ref="K103" ca="1">OFFSET($D$1,MATCH(0,COUNTIF(noms,"&lt;"&amp;noms)-SUM(COUNTIF(K$1:K102,noms)),0),)</f>
        <v>#N/A</v>
      </c>
      <c r="M103" t="e">
        <f ca="1">INDEX(Tableau4[Numéro],MATCH(K103,noms,0))</f>
        <v>#N/A</v>
      </c>
    </row>
    <row r="104" spans="11:13" x14ac:dyDescent="0.3">
      <c r="K104" t="e" cm="1">
        <f t="array" aca="1" ref="K104" ca="1">OFFSET($D$1,MATCH(0,COUNTIF(noms,"&lt;"&amp;noms)-SUM(COUNTIF(K$1:K103,noms)),0),)</f>
        <v>#N/A</v>
      </c>
      <c r="M104" t="e">
        <f ca="1">INDEX(Tableau4[Numéro],MATCH(K104,noms,0))</f>
        <v>#N/A</v>
      </c>
    </row>
    <row r="105" spans="11:13" x14ac:dyDescent="0.3">
      <c r="K105" t="e" cm="1">
        <f t="array" aca="1" ref="K105" ca="1">OFFSET($D$1,MATCH(0,COUNTIF(noms,"&lt;"&amp;noms)-SUM(COUNTIF(K$1:K104,noms)),0),)</f>
        <v>#N/A</v>
      </c>
      <c r="M105" t="e">
        <f ca="1">INDEX(Tableau4[Numéro],MATCH(K105,noms,0))</f>
        <v>#N/A</v>
      </c>
    </row>
    <row r="106" spans="11:13" x14ac:dyDescent="0.3">
      <c r="K106" t="e" cm="1">
        <f t="array" aca="1" ref="K106" ca="1">OFFSET($D$1,MATCH(0,COUNTIF(noms,"&lt;"&amp;noms)-SUM(COUNTIF(K$1:K105,noms)),0),)</f>
        <v>#N/A</v>
      </c>
      <c r="M106" t="e">
        <f ca="1">INDEX(Tableau4[Numéro],MATCH(K106,noms,0))</f>
        <v>#N/A</v>
      </c>
    </row>
    <row r="107" spans="11:13" x14ac:dyDescent="0.3">
      <c r="K107" t="e" cm="1">
        <f t="array" aca="1" ref="K107" ca="1">OFFSET($D$1,MATCH(0,COUNTIF(noms,"&lt;"&amp;noms)-SUM(COUNTIF(K$1:K106,noms)),0),)</f>
        <v>#N/A</v>
      </c>
      <c r="M107" t="e">
        <f ca="1">INDEX(Tableau4[Numéro],MATCH(K107,noms,0))</f>
        <v>#N/A</v>
      </c>
    </row>
    <row r="108" spans="11:13" x14ac:dyDescent="0.3">
      <c r="K108" t="e" cm="1">
        <f t="array" aca="1" ref="K108" ca="1">OFFSET($D$1,MATCH(0,COUNTIF(noms,"&lt;"&amp;noms)-SUM(COUNTIF(K$1:K107,noms)),0),)</f>
        <v>#N/A</v>
      </c>
      <c r="M108" t="e">
        <f ca="1">INDEX(Tableau4[Numéro],MATCH(K108,noms,0))</f>
        <v>#N/A</v>
      </c>
    </row>
    <row r="109" spans="11:13" x14ac:dyDescent="0.3">
      <c r="K109" t="e" cm="1">
        <f t="array" aca="1" ref="K109" ca="1">OFFSET($D$1,MATCH(0,COUNTIF(noms,"&lt;"&amp;noms)-SUM(COUNTIF(K$1:K108,noms)),0),)</f>
        <v>#N/A</v>
      </c>
      <c r="M109" t="e">
        <f ca="1">INDEX(Tableau4[Numéro],MATCH(K109,noms,0))</f>
        <v>#N/A</v>
      </c>
    </row>
    <row r="110" spans="11:13" x14ac:dyDescent="0.3">
      <c r="K110" t="e" cm="1">
        <f t="array" aca="1" ref="K110" ca="1">OFFSET($D$1,MATCH(0,COUNTIF(noms,"&lt;"&amp;noms)-SUM(COUNTIF(K$1:K109,noms)),0),)</f>
        <v>#N/A</v>
      </c>
      <c r="M110" t="e">
        <f ca="1">INDEX(Tableau4[Numéro],MATCH(K110,noms,0))</f>
        <v>#N/A</v>
      </c>
    </row>
    <row r="111" spans="11:13" x14ac:dyDescent="0.3">
      <c r="K111" t="e" cm="1">
        <f t="array" aca="1" ref="K111" ca="1">OFFSET($D$1,MATCH(0,COUNTIF(noms,"&lt;"&amp;noms)-SUM(COUNTIF(K$1:K110,noms)),0),)</f>
        <v>#N/A</v>
      </c>
      <c r="M111" t="e">
        <f ca="1">INDEX(Tableau4[Numéro],MATCH(K111,noms,0))</f>
        <v>#N/A</v>
      </c>
    </row>
    <row r="112" spans="11:13" x14ac:dyDescent="0.3">
      <c r="K112" t="e" cm="1">
        <f t="array" aca="1" ref="K112" ca="1">OFFSET($D$1,MATCH(0,COUNTIF(noms,"&lt;"&amp;noms)-SUM(COUNTIF(K$1:K111,noms)),0),)</f>
        <v>#N/A</v>
      </c>
      <c r="M112" t="e">
        <f ca="1">INDEX(Tableau4[Numéro],MATCH(K112,noms,0))</f>
        <v>#N/A</v>
      </c>
    </row>
    <row r="113" spans="11:13" x14ac:dyDescent="0.3">
      <c r="K113" t="e" cm="1">
        <f t="array" aca="1" ref="K113" ca="1">OFFSET($D$1,MATCH(0,COUNTIF(noms,"&lt;"&amp;noms)-SUM(COUNTIF(K$1:K112,noms)),0),)</f>
        <v>#N/A</v>
      </c>
      <c r="M113" t="e">
        <f ca="1">INDEX(Tableau4[Numéro],MATCH(K113,noms,0))</f>
        <v>#N/A</v>
      </c>
    </row>
    <row r="114" spans="11:13" x14ac:dyDescent="0.3">
      <c r="K114" t="e" cm="1">
        <f t="array" aca="1" ref="K114" ca="1">OFFSET($D$1,MATCH(0,COUNTIF(noms,"&lt;"&amp;noms)-SUM(COUNTIF(K$1:K113,noms)),0),)</f>
        <v>#N/A</v>
      </c>
      <c r="M114" t="e">
        <f ca="1">INDEX(Tableau4[Numéro],MATCH(K114,noms,0))</f>
        <v>#N/A</v>
      </c>
    </row>
    <row r="115" spans="11:13" x14ac:dyDescent="0.3">
      <c r="K115" t="e" cm="1">
        <f t="array" aca="1" ref="K115" ca="1">OFFSET($D$1,MATCH(0,COUNTIF(noms,"&lt;"&amp;noms)-SUM(COUNTIF(K$1:K114,noms)),0),)</f>
        <v>#N/A</v>
      </c>
      <c r="M115" t="e">
        <f ca="1">INDEX(Tableau4[Numéro],MATCH(K115,noms,0))</f>
        <v>#N/A</v>
      </c>
    </row>
    <row r="116" spans="11:13" x14ac:dyDescent="0.3">
      <c r="K116" t="e" cm="1">
        <f t="array" aca="1" ref="K116" ca="1">OFFSET($D$1,MATCH(0,COUNTIF(noms,"&lt;"&amp;noms)-SUM(COUNTIF(K$1:K115,noms)),0),)</f>
        <v>#N/A</v>
      </c>
      <c r="M116" t="e">
        <f ca="1">INDEX(Tableau4[Numéro],MATCH(K116,noms,0))</f>
        <v>#N/A</v>
      </c>
    </row>
    <row r="117" spans="11:13" x14ac:dyDescent="0.3">
      <c r="K117" t="e" cm="1">
        <f t="array" aca="1" ref="K117" ca="1">OFFSET($D$1,MATCH(0,COUNTIF(noms,"&lt;"&amp;noms)-SUM(COUNTIF(K$1:K116,noms)),0),)</f>
        <v>#N/A</v>
      </c>
      <c r="M117" t="e">
        <f ca="1">INDEX(Tableau4[Numéro],MATCH(K117,noms,0))</f>
        <v>#N/A</v>
      </c>
    </row>
    <row r="118" spans="11:13" x14ac:dyDescent="0.3">
      <c r="K118" t="e" cm="1">
        <f t="array" aca="1" ref="K118" ca="1">OFFSET($D$1,MATCH(0,COUNTIF(noms,"&lt;"&amp;noms)-SUM(COUNTIF(K$1:K117,noms)),0),)</f>
        <v>#N/A</v>
      </c>
      <c r="M118" t="e">
        <f ca="1">INDEX(Tableau4[Numéro],MATCH(K118,noms,0))</f>
        <v>#N/A</v>
      </c>
    </row>
    <row r="119" spans="11:13" x14ac:dyDescent="0.3">
      <c r="K119" t="e" cm="1">
        <f t="array" aca="1" ref="K119" ca="1">OFFSET($D$1,MATCH(0,COUNTIF(noms,"&lt;"&amp;noms)-SUM(COUNTIF(K$1:K118,noms)),0),)</f>
        <v>#N/A</v>
      </c>
      <c r="M119" t="e">
        <f ca="1">INDEX(Tableau4[Numéro],MATCH(K119,noms,0))</f>
        <v>#N/A</v>
      </c>
    </row>
    <row r="120" spans="11:13" x14ac:dyDescent="0.3">
      <c r="K120" t="e" cm="1">
        <f t="array" aca="1" ref="K120" ca="1">OFFSET($D$1,MATCH(0,COUNTIF(noms,"&lt;"&amp;noms)-SUM(COUNTIF(K$1:K119,noms)),0),)</f>
        <v>#N/A</v>
      </c>
      <c r="M120" t="e">
        <f ca="1">INDEX(Tableau4[Numéro],MATCH(K120,noms,0))</f>
        <v>#N/A</v>
      </c>
    </row>
    <row r="121" spans="11:13" x14ac:dyDescent="0.3">
      <c r="K121" t="e" cm="1">
        <f t="array" aca="1" ref="K121" ca="1">OFFSET($D$1,MATCH(0,COUNTIF(noms,"&lt;"&amp;noms)-SUM(COUNTIF(K$1:K120,noms)),0),)</f>
        <v>#N/A</v>
      </c>
      <c r="M121" t="e">
        <f ca="1">INDEX(Tableau4[Numéro],MATCH(K121,noms,0))</f>
        <v>#N/A</v>
      </c>
    </row>
    <row r="122" spans="11:13" x14ac:dyDescent="0.3">
      <c r="K122" t="e" cm="1">
        <f t="array" aca="1" ref="K122" ca="1">OFFSET($D$1,MATCH(0,COUNTIF(noms,"&lt;"&amp;noms)-SUM(COUNTIF(K$1:K121,noms)),0),)</f>
        <v>#N/A</v>
      </c>
      <c r="M122" t="e">
        <f ca="1">INDEX(Tableau4[Numéro],MATCH(K122,noms,0))</f>
        <v>#N/A</v>
      </c>
    </row>
    <row r="123" spans="11:13" x14ac:dyDescent="0.3">
      <c r="K123" t="e" cm="1">
        <f t="array" aca="1" ref="K123" ca="1">OFFSET($D$1,MATCH(0,COUNTIF(noms,"&lt;"&amp;noms)-SUM(COUNTIF(K$1:K122,noms)),0),)</f>
        <v>#N/A</v>
      </c>
      <c r="M123" t="e">
        <f ca="1">INDEX(Tableau4[Numéro],MATCH(K123,noms,0))</f>
        <v>#N/A</v>
      </c>
    </row>
    <row r="124" spans="11:13" x14ac:dyDescent="0.3">
      <c r="K124" t="e" cm="1">
        <f t="array" aca="1" ref="K124" ca="1">OFFSET($D$1,MATCH(0,COUNTIF(noms,"&lt;"&amp;noms)-SUM(COUNTIF(K$1:K123,noms)),0),)</f>
        <v>#N/A</v>
      </c>
      <c r="M124" t="e">
        <f ca="1">INDEX(Tableau4[Numéro],MATCH(K124,noms,0))</f>
        <v>#N/A</v>
      </c>
    </row>
    <row r="125" spans="11:13" x14ac:dyDescent="0.3">
      <c r="K125" t="e" cm="1">
        <f t="array" aca="1" ref="K125" ca="1">OFFSET($D$1,MATCH(0,COUNTIF(noms,"&lt;"&amp;noms)-SUM(COUNTIF(K$1:K124,noms)),0),)</f>
        <v>#N/A</v>
      </c>
      <c r="M125" t="e">
        <f ca="1">INDEX(Tableau4[Numéro],MATCH(K125,noms,0))</f>
        <v>#N/A</v>
      </c>
    </row>
    <row r="126" spans="11:13" x14ac:dyDescent="0.3">
      <c r="K126" t="e" cm="1">
        <f t="array" aca="1" ref="K126" ca="1">OFFSET($D$1,MATCH(0,COUNTIF(noms,"&lt;"&amp;noms)-SUM(COUNTIF(K$1:K125,noms)),0),)</f>
        <v>#N/A</v>
      </c>
      <c r="M126" t="e">
        <f ca="1">INDEX(Tableau4[Numéro],MATCH(K126,noms,0))</f>
        <v>#N/A</v>
      </c>
    </row>
    <row r="127" spans="11:13" x14ac:dyDescent="0.3">
      <c r="K127" t="e" cm="1">
        <f t="array" aca="1" ref="K127" ca="1">OFFSET($D$1,MATCH(0,COUNTIF(noms,"&lt;"&amp;noms)-SUM(COUNTIF(K$1:K126,noms)),0),)</f>
        <v>#N/A</v>
      </c>
      <c r="M127" t="e">
        <f ca="1">INDEX(Tableau4[Numéro],MATCH(K127,noms,0))</f>
        <v>#N/A</v>
      </c>
    </row>
    <row r="128" spans="11:13" x14ac:dyDescent="0.3">
      <c r="K128" t="e" cm="1">
        <f t="array" aca="1" ref="K128" ca="1">OFFSET($D$1,MATCH(0,COUNTIF(noms,"&lt;"&amp;noms)-SUM(COUNTIF(K$1:K127,noms)),0),)</f>
        <v>#N/A</v>
      </c>
      <c r="M128" t="e">
        <f ca="1">INDEX(Tableau4[Numéro],MATCH(K128,noms,0))</f>
        <v>#N/A</v>
      </c>
    </row>
    <row r="129" spans="11:13" x14ac:dyDescent="0.3">
      <c r="K129" t="e" cm="1">
        <f t="array" aca="1" ref="K129" ca="1">OFFSET($D$1,MATCH(0,COUNTIF(noms,"&lt;"&amp;noms)-SUM(COUNTIF(K$1:K128,noms)),0),)</f>
        <v>#N/A</v>
      </c>
      <c r="M129" t="e">
        <f ca="1">INDEX(Tableau4[Numéro],MATCH(K129,noms,0))</f>
        <v>#N/A</v>
      </c>
    </row>
    <row r="130" spans="11:13" x14ac:dyDescent="0.3">
      <c r="K130" t="e" cm="1">
        <f t="array" aca="1" ref="K130" ca="1">OFFSET($D$1,MATCH(0,COUNTIF(noms,"&lt;"&amp;noms)-SUM(COUNTIF(K$1:K129,noms)),0),)</f>
        <v>#N/A</v>
      </c>
      <c r="M130" t="e">
        <f ca="1">INDEX(Tableau4[Numéro],MATCH(K130,noms,0))</f>
        <v>#N/A</v>
      </c>
    </row>
    <row r="131" spans="11:13" x14ac:dyDescent="0.3">
      <c r="K131" t="e" cm="1">
        <f t="array" aca="1" ref="K131" ca="1">OFFSET($D$1,MATCH(0,COUNTIF(noms,"&lt;"&amp;noms)-SUM(COUNTIF(K$1:K130,noms)),0),)</f>
        <v>#N/A</v>
      </c>
      <c r="M131" t="e">
        <f ca="1">INDEX(Tableau4[Numéro],MATCH(K131,noms,0))</f>
        <v>#N/A</v>
      </c>
    </row>
    <row r="132" spans="11:13" x14ac:dyDescent="0.3">
      <c r="K132" t="e" cm="1">
        <f t="array" aca="1" ref="K132" ca="1">OFFSET($D$1,MATCH(0,COUNTIF(noms,"&lt;"&amp;noms)-SUM(COUNTIF(K$1:K131,noms)),0),)</f>
        <v>#N/A</v>
      </c>
      <c r="M132" t="e">
        <f ca="1">INDEX(Tableau4[Numéro],MATCH(K132,noms,0))</f>
        <v>#N/A</v>
      </c>
    </row>
    <row r="133" spans="11:13" x14ac:dyDescent="0.3">
      <c r="K133" t="e" cm="1">
        <f t="array" aca="1" ref="K133" ca="1">OFFSET($D$1,MATCH(0,COUNTIF(noms,"&lt;"&amp;noms)-SUM(COUNTIF(K$1:K132,noms)),0),)</f>
        <v>#N/A</v>
      </c>
      <c r="M133" t="e">
        <f ca="1">INDEX(Tableau4[Numéro],MATCH(K133,noms,0))</f>
        <v>#N/A</v>
      </c>
    </row>
    <row r="134" spans="11:13" x14ac:dyDescent="0.3">
      <c r="K134" t="e" cm="1">
        <f t="array" aca="1" ref="K134" ca="1">OFFSET($D$1,MATCH(0,COUNTIF(noms,"&lt;"&amp;noms)-SUM(COUNTIF(K$1:K133,noms)),0),)</f>
        <v>#N/A</v>
      </c>
      <c r="M134" t="e">
        <f ca="1">INDEX(Tableau4[Numéro],MATCH(K134,noms,0))</f>
        <v>#N/A</v>
      </c>
    </row>
    <row r="135" spans="11:13" x14ac:dyDescent="0.3">
      <c r="K135" t="e" cm="1">
        <f t="array" aca="1" ref="K135" ca="1">OFFSET($D$1,MATCH(0,COUNTIF(noms,"&lt;"&amp;noms)-SUM(COUNTIF(K$1:K134,noms)),0),)</f>
        <v>#N/A</v>
      </c>
      <c r="M135" t="e">
        <f ca="1">INDEX(Tableau4[Numéro],MATCH(K135,noms,0))</f>
        <v>#N/A</v>
      </c>
    </row>
    <row r="136" spans="11:13" x14ac:dyDescent="0.3">
      <c r="K136" t="e" cm="1">
        <f t="array" aca="1" ref="K136" ca="1">OFFSET($D$1,MATCH(0,COUNTIF(noms,"&lt;"&amp;noms)-SUM(COUNTIF(K$1:K135,noms)),0),)</f>
        <v>#N/A</v>
      </c>
      <c r="M136" t="e">
        <f ca="1">INDEX(Tableau4[Numéro],MATCH(K136,noms,0))</f>
        <v>#N/A</v>
      </c>
    </row>
    <row r="137" spans="11:13" x14ac:dyDescent="0.3">
      <c r="K137" t="e" cm="1">
        <f t="array" aca="1" ref="K137" ca="1">OFFSET($D$1,MATCH(0,COUNTIF(noms,"&lt;"&amp;noms)-SUM(COUNTIF(K$1:K136,noms)),0),)</f>
        <v>#N/A</v>
      </c>
      <c r="M137" t="e">
        <f ca="1">INDEX(Tableau4[Numéro],MATCH(K137,noms,0))</f>
        <v>#N/A</v>
      </c>
    </row>
    <row r="138" spans="11:13" x14ac:dyDescent="0.3">
      <c r="K138" t="e" cm="1">
        <f t="array" aca="1" ref="K138" ca="1">OFFSET($D$1,MATCH(0,COUNTIF(noms,"&lt;"&amp;noms)-SUM(COUNTIF(K$1:K137,noms)),0),)</f>
        <v>#N/A</v>
      </c>
      <c r="M138" t="e">
        <f ca="1">INDEX(Tableau4[Numéro],MATCH(K138,noms,0))</f>
        <v>#N/A</v>
      </c>
    </row>
    <row r="139" spans="11:13" x14ac:dyDescent="0.3">
      <c r="K139" t="e" cm="1">
        <f t="array" aca="1" ref="K139" ca="1">OFFSET($D$1,MATCH(0,COUNTIF(noms,"&lt;"&amp;noms)-SUM(COUNTIF(K$1:K138,noms)),0),)</f>
        <v>#N/A</v>
      </c>
      <c r="M139" t="e">
        <f ca="1">INDEX(Tableau4[Numéro],MATCH(K139,noms,0))</f>
        <v>#N/A</v>
      </c>
    </row>
    <row r="140" spans="11:13" x14ac:dyDescent="0.3">
      <c r="K140" t="e" cm="1">
        <f t="array" aca="1" ref="K140" ca="1">OFFSET($D$1,MATCH(0,COUNTIF(noms,"&lt;"&amp;noms)-SUM(COUNTIF(K$1:K139,noms)),0),)</f>
        <v>#N/A</v>
      </c>
      <c r="M140" t="e">
        <f ca="1">INDEX(Tableau4[Numéro],MATCH(K140,noms,0))</f>
        <v>#N/A</v>
      </c>
    </row>
    <row r="141" spans="11:13" x14ac:dyDescent="0.3">
      <c r="K141" t="e" cm="1">
        <f t="array" aca="1" ref="K141" ca="1">OFFSET($D$1,MATCH(0,COUNTIF(noms,"&lt;"&amp;noms)-SUM(COUNTIF(K$1:K140,noms)),0),)</f>
        <v>#N/A</v>
      </c>
      <c r="M141" t="e">
        <f ca="1">INDEX(Tableau4[Numéro],MATCH(K141,noms,0))</f>
        <v>#N/A</v>
      </c>
    </row>
    <row r="142" spans="11:13" x14ac:dyDescent="0.3">
      <c r="K142" t="e" cm="1">
        <f t="array" aca="1" ref="K142" ca="1">OFFSET($D$1,MATCH(0,COUNTIF(noms,"&lt;"&amp;noms)-SUM(COUNTIF(K$1:K141,noms)),0),)</f>
        <v>#N/A</v>
      </c>
      <c r="M142" t="e">
        <f ca="1">INDEX(Tableau4[Numéro],MATCH(K142,noms,0))</f>
        <v>#N/A</v>
      </c>
    </row>
    <row r="143" spans="11:13" x14ac:dyDescent="0.3">
      <c r="K143" t="e" cm="1">
        <f t="array" aca="1" ref="K143" ca="1">OFFSET($D$1,MATCH(0,COUNTIF(noms,"&lt;"&amp;noms)-SUM(COUNTIF(K$1:K142,noms)),0),)</f>
        <v>#N/A</v>
      </c>
      <c r="M143" t="e">
        <f ca="1">INDEX(Tableau4[Numéro],MATCH(K143,noms,0))</f>
        <v>#N/A</v>
      </c>
    </row>
    <row r="144" spans="11:13" x14ac:dyDescent="0.3">
      <c r="K144" t="e" cm="1">
        <f t="array" aca="1" ref="K144" ca="1">OFFSET($D$1,MATCH(0,COUNTIF(noms,"&lt;"&amp;noms)-SUM(COUNTIF(K$1:K143,noms)),0),)</f>
        <v>#N/A</v>
      </c>
      <c r="M144" t="e">
        <f ca="1">INDEX(Tableau4[Numéro],MATCH(K144,noms,0))</f>
        <v>#N/A</v>
      </c>
    </row>
    <row r="145" spans="11:13" x14ac:dyDescent="0.3">
      <c r="K145" t="e" cm="1">
        <f t="array" aca="1" ref="K145" ca="1">OFFSET($D$1,MATCH(0,COUNTIF(noms,"&lt;"&amp;noms)-SUM(COUNTIF(K$1:K144,noms)),0),)</f>
        <v>#N/A</v>
      </c>
      <c r="M145" t="e">
        <f ca="1">INDEX(Tableau4[Numéro],MATCH(K145,noms,0))</f>
        <v>#N/A</v>
      </c>
    </row>
    <row r="146" spans="11:13" x14ac:dyDescent="0.3">
      <c r="K146" t="e" cm="1">
        <f t="array" aca="1" ref="K146" ca="1">OFFSET($D$1,MATCH(0,COUNTIF(noms,"&lt;"&amp;noms)-SUM(COUNTIF(K$1:K145,noms)),0),)</f>
        <v>#N/A</v>
      </c>
      <c r="M146" t="e">
        <f ca="1">INDEX(Tableau4[Numéro],MATCH(K146,noms,0))</f>
        <v>#N/A</v>
      </c>
    </row>
    <row r="147" spans="11:13" x14ac:dyDescent="0.3">
      <c r="K147" t="e" cm="1">
        <f t="array" aca="1" ref="K147" ca="1">OFFSET($D$1,MATCH(0,COUNTIF(noms,"&lt;"&amp;noms)-SUM(COUNTIF(K$1:K146,noms)),0),)</f>
        <v>#N/A</v>
      </c>
      <c r="M147" t="e">
        <f ca="1">INDEX(Tableau4[Numéro],MATCH(K147,noms,0))</f>
        <v>#N/A</v>
      </c>
    </row>
    <row r="148" spans="11:13" x14ac:dyDescent="0.3">
      <c r="K148" t="e" cm="1">
        <f t="array" aca="1" ref="K148" ca="1">OFFSET($D$1,MATCH(0,COUNTIF(noms,"&lt;"&amp;noms)-SUM(COUNTIF(K$1:K147,noms)),0),)</f>
        <v>#N/A</v>
      </c>
      <c r="M148" t="e">
        <f ca="1">INDEX(Tableau4[Numéro],MATCH(K148,noms,0))</f>
        <v>#N/A</v>
      </c>
    </row>
    <row r="149" spans="11:13" x14ac:dyDescent="0.3">
      <c r="K149" t="e" cm="1">
        <f t="array" aca="1" ref="K149" ca="1">OFFSET($D$1,MATCH(0,COUNTIF(noms,"&lt;"&amp;noms)-SUM(COUNTIF(K$1:K148,noms)),0),)</f>
        <v>#N/A</v>
      </c>
      <c r="M149" t="e">
        <f ca="1">INDEX(Tableau4[Numéro],MATCH(K149,noms,0))</f>
        <v>#N/A</v>
      </c>
    </row>
    <row r="150" spans="11:13" x14ac:dyDescent="0.3">
      <c r="K150" t="e" cm="1">
        <f t="array" aca="1" ref="K150" ca="1">OFFSET($D$1,MATCH(0,COUNTIF(noms,"&lt;"&amp;noms)-SUM(COUNTIF(K$1:K149,noms)),0),)</f>
        <v>#N/A</v>
      </c>
      <c r="M150" t="e">
        <f ca="1">INDEX(Tableau4[Numéro],MATCH(K150,noms,0))</f>
        <v>#N/A</v>
      </c>
    </row>
    <row r="151" spans="11:13" x14ac:dyDescent="0.3">
      <c r="K151" t="e" cm="1">
        <f t="array" aca="1" ref="K151" ca="1">OFFSET($D$1,MATCH(0,COUNTIF(noms,"&lt;"&amp;noms)-SUM(COUNTIF(K$1:K150,noms)),0),)</f>
        <v>#N/A</v>
      </c>
      <c r="M151" t="e">
        <f ca="1">INDEX(Tableau4[Numéro],MATCH(K151,noms,0))</f>
        <v>#N/A</v>
      </c>
    </row>
    <row r="152" spans="11:13" x14ac:dyDescent="0.3">
      <c r="K152" t="e" cm="1">
        <f t="array" aca="1" ref="K152" ca="1">OFFSET($D$1,MATCH(0,COUNTIF(noms,"&lt;"&amp;noms)-SUM(COUNTIF(K$1:K151,noms)),0),)</f>
        <v>#N/A</v>
      </c>
      <c r="M152" t="e">
        <f ca="1">INDEX(Tableau4[Numéro],MATCH(K152,noms,0))</f>
        <v>#N/A</v>
      </c>
    </row>
    <row r="153" spans="11:13" x14ac:dyDescent="0.3">
      <c r="K153" t="e" cm="1">
        <f t="array" aca="1" ref="K153" ca="1">OFFSET($D$1,MATCH(0,COUNTIF(noms,"&lt;"&amp;noms)-SUM(COUNTIF(K$1:K152,noms)),0),)</f>
        <v>#N/A</v>
      </c>
      <c r="M153" t="e">
        <f ca="1">INDEX(Tableau4[Numéro],MATCH(K153,noms,0))</f>
        <v>#N/A</v>
      </c>
    </row>
    <row r="154" spans="11:13" x14ac:dyDescent="0.3">
      <c r="K154" t="e" cm="1">
        <f t="array" aca="1" ref="K154" ca="1">OFFSET($D$1,MATCH(0,COUNTIF(noms,"&lt;"&amp;noms)-SUM(COUNTIF(K$1:K153,noms)),0),)</f>
        <v>#N/A</v>
      </c>
      <c r="M154" t="e">
        <f ca="1">INDEX(Tableau4[Numéro],MATCH(K154,noms,0))</f>
        <v>#N/A</v>
      </c>
    </row>
    <row r="155" spans="11:13" x14ac:dyDescent="0.3">
      <c r="K155" t="e" cm="1">
        <f t="array" aca="1" ref="K155" ca="1">OFFSET($D$1,MATCH(0,COUNTIF(noms,"&lt;"&amp;noms)-SUM(COUNTIF(K$1:K154,noms)),0),)</f>
        <v>#N/A</v>
      </c>
      <c r="M155" t="e">
        <f ca="1">INDEX(Tableau4[Numéro],MATCH(K155,noms,0))</f>
        <v>#N/A</v>
      </c>
    </row>
    <row r="156" spans="11:13" x14ac:dyDescent="0.3">
      <c r="K156" t="e" cm="1">
        <f t="array" aca="1" ref="K156" ca="1">OFFSET($D$1,MATCH(0,COUNTIF(noms,"&lt;"&amp;noms)-SUM(COUNTIF(K$1:K155,noms)),0),)</f>
        <v>#N/A</v>
      </c>
      <c r="M156" t="e">
        <f ca="1">INDEX(Tableau4[Numéro],MATCH(K156,noms,0))</f>
        <v>#N/A</v>
      </c>
    </row>
    <row r="157" spans="11:13" x14ac:dyDescent="0.3">
      <c r="K157" t="e" cm="1">
        <f t="array" aca="1" ref="K157" ca="1">OFFSET($D$1,MATCH(0,COUNTIF(noms,"&lt;"&amp;noms)-SUM(COUNTIF(K$1:K156,noms)),0),)</f>
        <v>#N/A</v>
      </c>
      <c r="M157" t="e">
        <f ca="1">INDEX(Tableau4[Numéro],MATCH(K157,noms,0))</f>
        <v>#N/A</v>
      </c>
    </row>
    <row r="158" spans="11:13" x14ac:dyDescent="0.3">
      <c r="K158" t="e" cm="1">
        <f t="array" aca="1" ref="K158" ca="1">OFFSET($D$1,MATCH(0,COUNTIF(noms,"&lt;"&amp;noms)-SUM(COUNTIF(K$1:K157,noms)),0),)</f>
        <v>#N/A</v>
      </c>
      <c r="M158" t="e">
        <f ca="1">INDEX(Tableau4[Numéro],MATCH(K158,noms,0))</f>
        <v>#N/A</v>
      </c>
    </row>
    <row r="159" spans="11:13" x14ac:dyDescent="0.3">
      <c r="K159" t="e" cm="1">
        <f t="array" aca="1" ref="K159" ca="1">OFFSET($D$1,MATCH(0,COUNTIF(noms,"&lt;"&amp;noms)-SUM(COUNTIF(K$1:K158,noms)),0),)</f>
        <v>#N/A</v>
      </c>
      <c r="M159" t="e">
        <f ca="1">INDEX(Tableau4[Numéro],MATCH(K159,noms,0))</f>
        <v>#N/A</v>
      </c>
    </row>
    <row r="160" spans="11:13" x14ac:dyDescent="0.3">
      <c r="K160" t="e" cm="1">
        <f t="array" aca="1" ref="K160" ca="1">OFFSET($D$1,MATCH(0,COUNTIF(noms,"&lt;"&amp;noms)-SUM(COUNTIF(K$1:K159,noms)),0),)</f>
        <v>#N/A</v>
      </c>
      <c r="M160" t="e">
        <f ca="1">INDEX(Tableau4[Numéro],MATCH(K160,noms,0))</f>
        <v>#N/A</v>
      </c>
    </row>
    <row r="161" spans="11:13" x14ac:dyDescent="0.3">
      <c r="K161" t="e" cm="1">
        <f t="array" aca="1" ref="K161" ca="1">OFFSET($D$1,MATCH(0,COUNTIF(noms,"&lt;"&amp;noms)-SUM(COUNTIF(K$1:K160,noms)),0),)</f>
        <v>#N/A</v>
      </c>
      <c r="M161" t="e">
        <f ca="1">INDEX(Tableau4[Numéro],MATCH(K161,noms,0))</f>
        <v>#N/A</v>
      </c>
    </row>
    <row r="162" spans="11:13" x14ac:dyDescent="0.3">
      <c r="K162" t="e" cm="1">
        <f t="array" aca="1" ref="K162" ca="1">OFFSET($D$1,MATCH(0,COUNTIF(noms,"&lt;"&amp;noms)-SUM(COUNTIF(K$1:K161,noms)),0),)</f>
        <v>#N/A</v>
      </c>
      <c r="M162" t="e">
        <f ca="1">INDEX(Tableau4[Numéro],MATCH(K162,noms,0))</f>
        <v>#N/A</v>
      </c>
    </row>
    <row r="163" spans="11:13" x14ac:dyDescent="0.3">
      <c r="K163" t="e" cm="1">
        <f t="array" aca="1" ref="K163" ca="1">OFFSET($D$1,MATCH(0,COUNTIF(noms,"&lt;"&amp;noms)-SUM(COUNTIF(K$1:K162,noms)),0),)</f>
        <v>#N/A</v>
      </c>
      <c r="M163" t="e">
        <f ca="1">INDEX(Tableau4[Numéro],MATCH(K163,noms,0))</f>
        <v>#N/A</v>
      </c>
    </row>
    <row r="164" spans="11:13" x14ac:dyDescent="0.3">
      <c r="K164" t="e" cm="1">
        <f t="array" aca="1" ref="K164" ca="1">OFFSET($D$1,MATCH(0,COUNTIF(noms,"&lt;"&amp;noms)-SUM(COUNTIF(K$1:K163,noms)),0),)</f>
        <v>#N/A</v>
      </c>
      <c r="M164" t="e">
        <f ca="1">INDEX(Tableau4[Numéro],MATCH(K164,noms,0))</f>
        <v>#N/A</v>
      </c>
    </row>
    <row r="165" spans="11:13" x14ac:dyDescent="0.3">
      <c r="K165" t="e" cm="1">
        <f t="array" aca="1" ref="K165" ca="1">OFFSET($D$1,MATCH(0,COUNTIF(noms,"&lt;"&amp;noms)-SUM(COUNTIF(K$1:K164,noms)),0),)</f>
        <v>#N/A</v>
      </c>
      <c r="M165" t="e">
        <f ca="1">INDEX(Tableau4[Numéro],MATCH(K165,noms,0))</f>
        <v>#N/A</v>
      </c>
    </row>
    <row r="166" spans="11:13" x14ac:dyDescent="0.3">
      <c r="K166" t="e" cm="1">
        <f t="array" aca="1" ref="K166" ca="1">OFFSET($D$1,MATCH(0,COUNTIF(noms,"&lt;"&amp;noms)-SUM(COUNTIF(K$1:K165,noms)),0),)</f>
        <v>#N/A</v>
      </c>
      <c r="M166" t="e">
        <f ca="1">INDEX(Tableau4[Numéro],MATCH(K166,noms,0))</f>
        <v>#N/A</v>
      </c>
    </row>
    <row r="167" spans="11:13" x14ac:dyDescent="0.3">
      <c r="K167" t="e" cm="1">
        <f t="array" aca="1" ref="K167" ca="1">OFFSET($D$1,MATCH(0,COUNTIF(noms,"&lt;"&amp;noms)-SUM(COUNTIF(K$1:K166,noms)),0),)</f>
        <v>#N/A</v>
      </c>
      <c r="M167" t="e">
        <f ca="1">INDEX(Tableau4[Numéro],MATCH(K167,noms,0))</f>
        <v>#N/A</v>
      </c>
    </row>
    <row r="168" spans="11:13" x14ac:dyDescent="0.3">
      <c r="K168" t="e" cm="1">
        <f t="array" aca="1" ref="K168" ca="1">OFFSET($D$1,MATCH(0,COUNTIF(noms,"&lt;"&amp;noms)-SUM(COUNTIF(K$1:K167,noms)),0),)</f>
        <v>#N/A</v>
      </c>
      <c r="M168" t="e">
        <f ca="1">INDEX(Tableau4[Numéro],MATCH(K168,noms,0))</f>
        <v>#N/A</v>
      </c>
    </row>
    <row r="169" spans="11:13" x14ac:dyDescent="0.3">
      <c r="K169" t="e" cm="1">
        <f t="array" aca="1" ref="K169" ca="1">OFFSET($D$1,MATCH(0,COUNTIF(noms,"&lt;"&amp;noms)-SUM(COUNTIF(K$1:K168,noms)),0),)</f>
        <v>#N/A</v>
      </c>
      <c r="M169" t="e">
        <f ca="1">INDEX(Tableau4[Numéro],MATCH(K169,noms,0))</f>
        <v>#N/A</v>
      </c>
    </row>
    <row r="170" spans="11:13" x14ac:dyDescent="0.3">
      <c r="K170" t="e" cm="1">
        <f t="array" aca="1" ref="K170" ca="1">OFFSET($D$1,MATCH(0,COUNTIF(noms,"&lt;"&amp;noms)-SUM(COUNTIF(K$1:K169,noms)),0),)</f>
        <v>#N/A</v>
      </c>
      <c r="M170" t="e">
        <f ca="1">INDEX(Tableau4[Numéro],MATCH(K170,noms,0))</f>
        <v>#N/A</v>
      </c>
    </row>
    <row r="171" spans="11:13" x14ac:dyDescent="0.3">
      <c r="K171" t="e" cm="1">
        <f t="array" aca="1" ref="K171" ca="1">OFFSET($D$1,MATCH(0,COUNTIF(noms,"&lt;"&amp;noms)-SUM(COUNTIF(K$1:K170,noms)),0),)</f>
        <v>#N/A</v>
      </c>
      <c r="M171" t="e">
        <f ca="1">INDEX(Tableau4[Numéro],MATCH(K171,noms,0))</f>
        <v>#N/A</v>
      </c>
    </row>
    <row r="172" spans="11:13" x14ac:dyDescent="0.3">
      <c r="K172" t="e" cm="1">
        <f t="array" aca="1" ref="K172" ca="1">OFFSET($D$1,MATCH(0,COUNTIF(noms,"&lt;"&amp;noms)-SUM(COUNTIF(K$1:K171,noms)),0),)</f>
        <v>#N/A</v>
      </c>
      <c r="M172" t="e">
        <f ca="1">INDEX(Tableau4[Numéro],MATCH(K172,noms,0))</f>
        <v>#N/A</v>
      </c>
    </row>
    <row r="173" spans="11:13" x14ac:dyDescent="0.3">
      <c r="K173" t="e" cm="1">
        <f t="array" aca="1" ref="K173" ca="1">OFFSET($D$1,MATCH(0,COUNTIF(noms,"&lt;"&amp;noms)-SUM(COUNTIF(K$1:K172,noms)),0),)</f>
        <v>#N/A</v>
      </c>
      <c r="M173" t="e">
        <f ca="1">INDEX(Tableau4[Numéro],MATCH(K173,noms,0))</f>
        <v>#N/A</v>
      </c>
    </row>
    <row r="174" spans="11:13" x14ac:dyDescent="0.3">
      <c r="K174" t="e" cm="1">
        <f t="array" aca="1" ref="K174" ca="1">OFFSET($D$1,MATCH(0,COUNTIF(noms,"&lt;"&amp;noms)-SUM(COUNTIF(K$1:K173,noms)),0),)</f>
        <v>#N/A</v>
      </c>
      <c r="M174" t="e">
        <f ca="1">INDEX(Tableau4[Numéro],MATCH(K174,noms,0))</f>
        <v>#N/A</v>
      </c>
    </row>
  </sheetData>
  <phoneticPr fontId="2" type="noConversion"/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Calendrier</vt:lpstr>
      <vt:lpstr>Correcteurs</vt:lpstr>
      <vt:lpstr>Listing</vt:lpstr>
      <vt:lpstr>bddtablo</vt:lpstr>
      <vt:lpstr>dept</vt:lpstr>
      <vt:lpstr>noms</vt:lpstr>
    </vt:vector>
  </TitlesOfParts>
  <Company>Université de Lorraine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Cyril Leblanc</dc:creator>
  <cp:lastModifiedBy>koch gilles</cp:lastModifiedBy>
  <dcterms:created xsi:type="dcterms:W3CDTF">2023-11-20T08:38:12Z</dcterms:created>
  <dcterms:modified xsi:type="dcterms:W3CDTF">2023-11-20T12:05:35Z</dcterms:modified>
</cp:coreProperties>
</file>