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03EC0400-008A-4455-BC1D-F738369A5D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3" i="1" l="1" a="1"/>
  <c r="AK3" i="1" s="1"/>
  <c r="AK4" i="1" a="1"/>
  <c r="AK4" i="1"/>
  <c r="AK5" i="1" a="1"/>
  <c r="AK5" i="1" s="1"/>
  <c r="AK6" i="1" a="1"/>
  <c r="AK6" i="1"/>
  <c r="AK7" i="1" a="1"/>
  <c r="AK7" i="1" s="1"/>
  <c r="AK8" i="1" a="1"/>
  <c r="AK8" i="1"/>
  <c r="AK9" i="1" a="1"/>
  <c r="AK9" i="1" s="1"/>
  <c r="AK10" i="1" a="1"/>
  <c r="AK10" i="1" s="1"/>
  <c r="AK11" i="1" a="1"/>
  <c r="AK11" i="1" s="1"/>
  <c r="AK2" i="1" a="1"/>
  <c r="AK2" i="1" s="1"/>
  <c r="AI2" i="1" a="1"/>
  <c r="AI2" i="1" s="1"/>
  <c r="AI3" i="1" a="1"/>
  <c r="AI3" i="1" s="1"/>
  <c r="AI4" i="1" a="1"/>
  <c r="AI4" i="1"/>
  <c r="AI5" i="1" a="1"/>
  <c r="AI5" i="1" s="1"/>
  <c r="AI6" i="1" a="1"/>
  <c r="AI6" i="1"/>
  <c r="AI7" i="1" a="1"/>
  <c r="AI7" i="1" s="1"/>
  <c r="AI8" i="1" a="1"/>
  <c r="AI8" i="1"/>
  <c r="AI9" i="1" a="1"/>
  <c r="AI9" i="1" s="1"/>
  <c r="AI10" i="1" a="1"/>
  <c r="AI10" i="1" s="1"/>
  <c r="AI11" i="1" a="1"/>
  <c r="AI11" i="1" s="1"/>
  <c r="AJ3" i="1"/>
  <c r="AJ4" i="1"/>
  <c r="AJ5" i="1"/>
  <c r="AJ6" i="1"/>
  <c r="AJ7" i="1"/>
  <c r="AJ8" i="1"/>
  <c r="AJ9" i="1"/>
  <c r="AJ10" i="1"/>
  <c r="AJ11" i="1"/>
  <c r="AJ2" i="1"/>
  <c r="AG8" i="1"/>
  <c r="AG7" i="1"/>
  <c r="AG5" i="1"/>
  <c r="AG11" i="1"/>
  <c r="AG4" i="1"/>
  <c r="AG10" i="1"/>
  <c r="AG9" i="1"/>
  <c r="AG6" i="1"/>
  <c r="AG3" i="1"/>
  <c r="A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<sst xmlns="http://schemas.openxmlformats.org/spreadsheetml/2006/main" count="50" uniqueCount="30">
  <si>
    <t>Désignation</t>
  </si>
  <si>
    <t>Dimension</t>
  </si>
  <si>
    <t>SKU</t>
  </si>
  <si>
    <t>Qualité</t>
  </si>
  <si>
    <t>Quantité</t>
  </si>
  <si>
    <t>Somme critère</t>
  </si>
  <si>
    <t>Accessoires divers de meuleuse droite multi fonctions en 165 pcs</t>
  </si>
  <si>
    <t>3,2mm-165pcs</t>
  </si>
  <si>
    <t>02380766906072</t>
  </si>
  <si>
    <t>QA</t>
  </si>
  <si>
    <t>Accessoires divers de meuleuse droite multi fonctions en 187 pcs</t>
  </si>
  <si>
    <t>3,2mm-187pcs</t>
  </si>
  <si>
    <t>04701875206073</t>
  </si>
  <si>
    <t>Accessoires divers de meuleuse droite multi fonctions en 195 pcs</t>
  </si>
  <si>
    <t>3,2mm-195pcs</t>
  </si>
  <si>
    <t>8011017071077</t>
  </si>
  <si>
    <t>Accessoires divers de meuleuse droite multi fonctions en 250 pcs</t>
  </si>
  <si>
    <t>3,2mm-250pcs</t>
  </si>
  <si>
    <t>6925582115062</t>
  </si>
  <si>
    <t>Accessoires divers de meuleuse droite multi fonctions en 420pcs</t>
  </si>
  <si>
    <t>3,2mm-420pcs</t>
  </si>
  <si>
    <t>6941640140197</t>
  </si>
  <si>
    <t>04701875205885</t>
  </si>
  <si>
    <t>4654636522232</t>
  </si>
  <si>
    <t>QB</t>
  </si>
  <si>
    <t>Résultat attendu</t>
  </si>
  <si>
    <t>8011017546682</t>
  </si>
  <si>
    <t xml:space="preserve">proposition detulipe </t>
  </si>
  <si>
    <t>sans colonne intermediaire</t>
  </si>
  <si>
    <t>2 propositions avec ou sans colonne AJ intermediare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</si>
</sst>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0" fillId="6" borderId="0" xfId="0" applyFill="1"/>
    <xf numFmtId="0" fontId="3" fillId="6" borderId="1" xfId="0" quotePrefix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K14"/>
  <sheetViews>
    <sheetView tabSelected="1" workbookViewId="0">
      <selection activeCell="AK17" sqref="AK17"/>
    </sheetView>
  </sheetViews>
  <sheetFormatPr baseColWidth="10" defaultColWidth="11.44140625" defaultRowHeight="14.4" x14ac:dyDescent="0.3"/>
  <cols>
    <col min="1" max="1" width="60.6640625" customWidth="1"/>
    <col min="2" max="3" width="0" hidden="1" customWidth="1"/>
    <col min="4" max="4" width="19.33203125" bestFit="1" customWidth="1"/>
    <col min="5" max="8" width="0" hidden="1" customWidth="1"/>
    <col min="9" max="9" width="13.109375" bestFit="1" customWidth="1"/>
    <col min="10" max="13" width="0" hidden="1" customWidth="1"/>
    <col min="14" max="14" width="15.44140625" bestFit="1" customWidth="1"/>
    <col min="15" max="31" width="0" hidden="1" customWidth="1"/>
    <col min="32" max="32" width="16.6640625" customWidth="1"/>
    <col min="33" max="33" width="14.109375" customWidth="1"/>
    <col min="34" max="34" width="14.33203125" bestFit="1" customWidth="1"/>
    <col min="35" max="35" width="19.21875" customWidth="1"/>
    <col min="36" max="36" width="5.109375" customWidth="1"/>
    <col min="37" max="37" width="14.88671875" customWidth="1"/>
  </cols>
  <sheetData>
    <row r="1" spans="1:37" ht="22.8" x14ac:dyDescent="0.3">
      <c r="A1" s="1" t="s">
        <v>0</v>
      </c>
      <c r="D1" s="1" t="s">
        <v>1</v>
      </c>
      <c r="I1" s="1" t="s">
        <v>3</v>
      </c>
      <c r="N1" s="1" t="s">
        <v>4</v>
      </c>
      <c r="AF1" s="1" t="s">
        <v>2</v>
      </c>
      <c r="AG1" s="2" t="s">
        <v>5</v>
      </c>
      <c r="AH1" s="10" t="s">
        <v>25</v>
      </c>
      <c r="AI1" s="11" t="s">
        <v>27</v>
      </c>
      <c r="AK1" t="s">
        <v>28</v>
      </c>
    </row>
    <row r="2" spans="1:37" x14ac:dyDescent="0.3">
      <c r="A2" s="3" t="s">
        <v>6</v>
      </c>
      <c r="D2" s="4" t="s">
        <v>7</v>
      </c>
      <c r="I2" s="6" t="s">
        <v>9</v>
      </c>
      <c r="N2" s="7">
        <v>0</v>
      </c>
      <c r="AF2" s="5" t="s">
        <v>8</v>
      </c>
      <c r="AG2" s="8">
        <f t="shared" ref="AG2:AG11" si="0">SUMIFS(N:N,AF:AF,"&lt;&gt;"&amp;AF2,D:D,D2,A:A,A2,I:I,I2)</f>
        <v>0</v>
      </c>
      <c r="AH2">
        <v>0</v>
      </c>
      <c r="AI2" s="16" cm="1">
        <f t="array" ref="AI2">SUMPRODUCT(($N$2:$N$11)*($D$2:$D$11=D2)*($A$2:$A$11=A2)*($I$2:$I$11=I2)*(AJ$2:AJ$11=1))</f>
        <v>0</v>
      </c>
      <c r="AJ2">
        <f>IF(A3&amp;D3&amp;I3&amp;N3=A2&amp;D2&amp;I2&amp;N2,"",1)</f>
        <v>1</v>
      </c>
      <c r="AK2" s="17" cm="1">
        <f t="array" ref="AK2">SUMPRODUCT(($N$2:$N$11),($D$2:$D$11=D2)*($A$2:$A$11=A2)*($I$2:$I$11=I2),(--(A$3:A$12&amp;D$3:D$12&amp;I$3:I$12&amp;N$3:N$12&lt;&gt;A$2:A$11&amp;D$2:D$11&amp;I$2:I$11&amp;N$2:N$11)))</f>
        <v>0</v>
      </c>
    </row>
    <row r="3" spans="1:37" x14ac:dyDescent="0.3">
      <c r="A3" s="3" t="s">
        <v>10</v>
      </c>
      <c r="D3" s="4" t="s">
        <v>11</v>
      </c>
      <c r="I3" s="6" t="s">
        <v>9</v>
      </c>
      <c r="N3" s="7">
        <v>0</v>
      </c>
      <c r="AF3" s="5" t="s">
        <v>12</v>
      </c>
      <c r="AG3" s="8">
        <f t="shared" si="0"/>
        <v>0</v>
      </c>
      <c r="AH3">
        <v>0</v>
      </c>
      <c r="AI3" s="16" cm="1">
        <f t="array" ref="AI3">SUMPRODUCT(($N$2:$N$11)*($D$2:$D$11=D3)*($A$2:$A$11=A3)*($I$2:$I$11=I3)*(AJ$2:AJ$11=1))</f>
        <v>0</v>
      </c>
      <c r="AJ3">
        <f t="shared" ref="AJ3:AJ11" si="1">IF(A4&amp;D4&amp;I4&amp;N4=A3&amp;D3&amp;I3&amp;N3,"",1)</f>
        <v>1</v>
      </c>
      <c r="AK3" s="17" cm="1">
        <f t="array" ref="AK3">SUMPRODUCT(($N$2:$N$11),($D$2:$D$11=D3)*($A$2:$A$11=A3)*($I$2:$I$11=I3),(--(A$3:A$12&amp;D$3:D$12&amp;I$3:I$12&amp;N$3:N$12&lt;&gt;A$2:A$11&amp;D$2:D$11&amp;I$2:I$11&amp;N$2:N$11)))</f>
        <v>0</v>
      </c>
    </row>
    <row r="4" spans="1:37" x14ac:dyDescent="0.3">
      <c r="A4" s="12" t="s">
        <v>13</v>
      </c>
      <c r="B4" s="13"/>
      <c r="C4" s="13"/>
      <c r="D4" s="14" t="s">
        <v>14</v>
      </c>
      <c r="E4" s="13"/>
      <c r="F4" s="13"/>
      <c r="G4" s="13"/>
      <c r="H4" s="13"/>
      <c r="I4" s="15" t="s">
        <v>9</v>
      </c>
      <c r="N4" s="7">
        <v>3</v>
      </c>
      <c r="AF4" s="5" t="s">
        <v>22</v>
      </c>
      <c r="AG4" s="8">
        <f t="shared" si="0"/>
        <v>11</v>
      </c>
      <c r="AH4">
        <v>8</v>
      </c>
      <c r="AI4" s="16" cm="1">
        <f t="array" ref="AI4">SUMPRODUCT(($N$2:$N$11)*($D$2:$D$11=D4)*($A$2:$A$11=A4)*($I$2:$I$11=I4)*(AJ$2:AJ$11=1))</f>
        <v>8</v>
      </c>
      <c r="AJ4" t="str">
        <f t="shared" si="1"/>
        <v/>
      </c>
      <c r="AK4" s="17" cm="1">
        <f t="array" ref="AK4">SUMPRODUCT(($N$2:$N$11),($D$2:$D$11=D4)*($A$2:$A$11=A4)*($I$2:$I$11=I4),(--(A$3:A$12&amp;D$3:D$12&amp;I$3:I$12&amp;N$3:N$12&lt;&gt;A$2:A$11&amp;D$2:D$11&amp;I$2:I$11&amp;N$2:N$11)))</f>
        <v>8</v>
      </c>
    </row>
    <row r="5" spans="1:37" x14ac:dyDescent="0.3">
      <c r="A5" s="12" t="s">
        <v>13</v>
      </c>
      <c r="B5" s="13"/>
      <c r="C5" s="13"/>
      <c r="D5" s="14" t="s">
        <v>14</v>
      </c>
      <c r="E5" s="13"/>
      <c r="F5" s="13"/>
      <c r="G5" s="13"/>
      <c r="H5" s="13"/>
      <c r="I5" s="15" t="s">
        <v>9</v>
      </c>
      <c r="N5" s="7">
        <v>3</v>
      </c>
      <c r="AF5" s="5" t="s">
        <v>22</v>
      </c>
      <c r="AG5" s="8">
        <f t="shared" si="0"/>
        <v>11</v>
      </c>
      <c r="AH5">
        <v>8</v>
      </c>
      <c r="AI5" s="16" cm="1">
        <f t="array" ref="AI5">SUMPRODUCT(($N$2:$N$11)*($D$2:$D$11=D5)*($A$2:$A$11=A5)*($I$2:$I$11=I5)*(AJ$2:AJ$11=1))</f>
        <v>8</v>
      </c>
      <c r="AJ5">
        <f t="shared" si="1"/>
        <v>1</v>
      </c>
      <c r="AK5" s="17" cm="1">
        <f t="array" ref="AK5">SUMPRODUCT(($N$2:$N$11),($D$2:$D$11=D5)*($A$2:$A$11=A5)*($I$2:$I$11=I5),(--(A$3:A$12&amp;D$3:D$12&amp;I$3:I$12&amp;N$3:N$12&lt;&gt;A$2:A$11&amp;D$2:D$11&amp;I$2:I$11&amp;N$2:N$11)))</f>
        <v>8</v>
      </c>
    </row>
    <row r="6" spans="1:37" x14ac:dyDescent="0.3">
      <c r="A6" s="12" t="s">
        <v>13</v>
      </c>
      <c r="B6" s="13"/>
      <c r="C6" s="13"/>
      <c r="D6" s="14" t="s">
        <v>14</v>
      </c>
      <c r="E6" s="13"/>
      <c r="F6" s="13"/>
      <c r="G6" s="13"/>
      <c r="H6" s="13"/>
      <c r="I6" s="15" t="s">
        <v>9</v>
      </c>
      <c r="N6" s="7">
        <v>5</v>
      </c>
      <c r="AF6" s="5" t="s">
        <v>15</v>
      </c>
      <c r="AG6" s="8">
        <f t="shared" si="0"/>
        <v>11</v>
      </c>
      <c r="AH6">
        <v>8</v>
      </c>
      <c r="AI6" s="16" cm="1">
        <f t="array" ref="AI6">SUMPRODUCT(($N$2:$N$11)*($D$2:$D$11=D6)*($A$2:$A$11=A6)*($I$2:$I$11=I6)*(AJ$2:AJ$11=1))</f>
        <v>8</v>
      </c>
      <c r="AJ6">
        <f t="shared" si="1"/>
        <v>1</v>
      </c>
      <c r="AK6" s="17" cm="1">
        <f t="array" ref="AK6">SUMPRODUCT(($N$2:$N$11),($D$2:$D$11=D6)*($A$2:$A$11=A6)*($I$2:$I$11=I6),(--(A$3:A$12&amp;D$3:D$12&amp;I$3:I$12&amp;N$3:N$12&lt;&gt;A$2:A$11&amp;D$2:D$11&amp;I$2:I$11&amp;N$2:N$11)))</f>
        <v>8</v>
      </c>
    </row>
    <row r="7" spans="1:37" x14ac:dyDescent="0.3">
      <c r="A7" s="3" t="s">
        <v>13</v>
      </c>
      <c r="D7" s="4" t="s">
        <v>14</v>
      </c>
      <c r="I7" s="9" t="s">
        <v>24</v>
      </c>
      <c r="N7" s="7">
        <v>6</v>
      </c>
      <c r="AF7" s="5" t="s">
        <v>23</v>
      </c>
      <c r="AG7" s="8">
        <f t="shared" si="0"/>
        <v>6</v>
      </c>
      <c r="AH7">
        <v>6</v>
      </c>
      <c r="AI7" s="16" cm="1">
        <f t="array" ref="AI7">SUMPRODUCT(($N$2:$N$11)*($D$2:$D$11=D7)*($A$2:$A$11=A7)*($I$2:$I$11=I7)*(AJ$2:AJ$11=1))</f>
        <v>6</v>
      </c>
      <c r="AJ7">
        <f t="shared" si="1"/>
        <v>1</v>
      </c>
      <c r="AK7" s="17" cm="1">
        <f t="array" ref="AK7">SUMPRODUCT(($N$2:$N$11),($D$2:$D$11=D7)*($A$2:$A$11=A7)*($I$2:$I$11=I7),(--(A$3:A$12&amp;D$3:D$12&amp;I$3:I$12&amp;N$3:N$12&lt;&gt;A$2:A$11&amp;D$2:D$11&amp;I$2:I$11&amp;N$2:N$11)))</f>
        <v>6</v>
      </c>
    </row>
    <row r="8" spans="1:37" x14ac:dyDescent="0.3">
      <c r="A8" s="3" t="s">
        <v>16</v>
      </c>
      <c r="D8" s="4" t="s">
        <v>17</v>
      </c>
      <c r="I8" s="6" t="s">
        <v>9</v>
      </c>
      <c r="N8" s="7">
        <v>5</v>
      </c>
      <c r="AF8" s="5" t="s">
        <v>26</v>
      </c>
      <c r="AG8" s="8">
        <f t="shared" si="0"/>
        <v>7</v>
      </c>
      <c r="AH8">
        <v>7</v>
      </c>
      <c r="AI8" s="16" cm="1">
        <f t="array" ref="AI8">SUMPRODUCT(($N$2:$N$11)*($D$2:$D$11=D8)*($A$2:$A$11=A8)*($I$2:$I$11=I8)*(AJ$2:AJ$11=1))</f>
        <v>7</v>
      </c>
      <c r="AJ8">
        <f t="shared" si="1"/>
        <v>1</v>
      </c>
      <c r="AK8" s="17" cm="1">
        <f t="array" ref="AK8">SUMPRODUCT(($N$2:$N$11),($D$2:$D$11=D8)*($A$2:$A$11=A8)*($I$2:$I$11=I8),(--(A$3:A$12&amp;D$3:D$12&amp;I$3:I$12&amp;N$3:N$12&lt;&gt;A$2:A$11&amp;D$2:D$11&amp;I$2:I$11&amp;N$2:N$11)))</f>
        <v>7</v>
      </c>
    </row>
    <row r="9" spans="1:37" x14ac:dyDescent="0.3">
      <c r="A9" s="3" t="s">
        <v>16</v>
      </c>
      <c r="D9" s="4" t="s">
        <v>17</v>
      </c>
      <c r="I9" s="6" t="s">
        <v>9</v>
      </c>
      <c r="N9" s="7">
        <v>2</v>
      </c>
      <c r="AF9" s="5" t="s">
        <v>18</v>
      </c>
      <c r="AG9" s="8">
        <f t="shared" si="0"/>
        <v>7</v>
      </c>
      <c r="AH9">
        <v>7</v>
      </c>
      <c r="AI9" s="16" cm="1">
        <f t="array" ref="AI9">SUMPRODUCT(($N$2:$N$11)*($D$2:$D$11=D9)*($A$2:$A$11=A9)*($I$2:$I$11=I9)*(AJ$2:AJ$11=1))</f>
        <v>7</v>
      </c>
      <c r="AJ9">
        <f t="shared" si="1"/>
        <v>1</v>
      </c>
      <c r="AK9" s="17" cm="1">
        <f t="array" ref="AK9">SUMPRODUCT(($N$2:$N$11),($D$2:$D$11=D9)*($A$2:$A$11=A9)*($I$2:$I$11=I9),(--(A$3:A$12&amp;D$3:D$12&amp;I$3:I$12&amp;N$3:N$12&lt;&gt;A$2:A$11&amp;D$2:D$11&amp;I$2:I$11&amp;N$2:N$11)))</f>
        <v>7</v>
      </c>
    </row>
    <row r="10" spans="1:37" x14ac:dyDescent="0.3">
      <c r="A10" s="3" t="s">
        <v>19</v>
      </c>
      <c r="D10" s="4" t="s">
        <v>20</v>
      </c>
      <c r="I10" s="6" t="s">
        <v>9</v>
      </c>
      <c r="N10" s="7">
        <v>2</v>
      </c>
      <c r="AF10" s="5" t="s">
        <v>21</v>
      </c>
      <c r="AG10" s="8">
        <f t="shared" si="0"/>
        <v>4</v>
      </c>
      <c r="AH10">
        <v>2</v>
      </c>
      <c r="AI10" s="16" cm="1">
        <f t="array" ref="AI10">SUMPRODUCT(($N$2:$N$11)*($D$2:$D$11=D10)*($A$2:$A$11=A10)*($I$2:$I$11=I10)*(AJ$2:AJ$11=1))</f>
        <v>2</v>
      </c>
      <c r="AJ10" t="str">
        <f t="shared" si="1"/>
        <v/>
      </c>
      <c r="AK10" s="17" cm="1">
        <f t="array" ref="AK10">SUMPRODUCT(($N$2:$N$11),($D$2:$D$11=D10)*($A$2:$A$11=A10)*($I$2:$I$11=I10),(--(A$3:A$12&amp;D$3:D$12&amp;I$3:I$12&amp;N$3:N$12&lt;&gt;A$2:A$11&amp;D$2:D$11&amp;I$2:I$11&amp;N$2:N$11)))</f>
        <v>2</v>
      </c>
    </row>
    <row r="11" spans="1:37" x14ac:dyDescent="0.3">
      <c r="A11" s="3" t="s">
        <v>19</v>
      </c>
      <c r="D11" s="4" t="s">
        <v>20</v>
      </c>
      <c r="I11" s="6" t="s">
        <v>9</v>
      </c>
      <c r="N11" s="7">
        <v>2</v>
      </c>
      <c r="AF11" s="5" t="s">
        <v>21</v>
      </c>
      <c r="AG11" s="8">
        <f t="shared" si="0"/>
        <v>4</v>
      </c>
      <c r="AH11">
        <v>2</v>
      </c>
      <c r="AI11" s="16" cm="1">
        <f t="array" ref="AI11">SUMPRODUCT(($N$2:$N$11)*($D$2:$D$11=D11)*($A$2:$A$11=A11)*($I$2:$I$11=I11)*(AJ$2:AJ$11=1))</f>
        <v>2</v>
      </c>
      <c r="AJ11">
        <f t="shared" si="1"/>
        <v>1</v>
      </c>
      <c r="AK11" s="17" cm="1">
        <f t="array" ref="AK11">SUMPRODUCT(($N$2:$N$11),($D$2:$D$11=D11)*($A$2:$A$11=A11)*($I$2:$I$11=I11),(--(A$3:A$12&amp;D$3:D$12&amp;I$3:I$12&amp;N$3:N$12&lt;&gt;A$2:A$11&amp;D$2:D$11&amp;I$2:I$11&amp;N$2:N$11)))</f>
        <v>2</v>
      </c>
    </row>
    <row r="14" spans="1:37" x14ac:dyDescent="0.3">
      <c r="AI14" t="s">
        <v>29</v>
      </c>
    </row>
  </sheetData>
  <sortState xmlns:xlrd2="http://schemas.microsoft.com/office/spreadsheetml/2017/richdata2" ref="A2:AI11">
    <sortCondition ref="A2:A11"/>
    <sortCondition ref="D2:D11"/>
    <sortCondition ref="I2:I11"/>
    <sortCondition ref="AF2:AF1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BFBCE-D5F7-4DA2-AB7B-4EE0FC47B435}">
  <sheetPr codeName="Sheet2"/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Berger</dc:creator>
  <cp:lastModifiedBy>koch gilles</cp:lastModifiedBy>
  <dcterms:created xsi:type="dcterms:W3CDTF">2020-06-11T06:08:30Z</dcterms:created>
  <dcterms:modified xsi:type="dcterms:W3CDTF">2023-11-03T13:43:17Z</dcterms:modified>
</cp:coreProperties>
</file>