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B3FF8636-3459-4966-A17E-9E2DB7BD90EF}" xr6:coauthVersionLast="47" xr6:coauthVersionMax="47" xr10:uidLastSave="{00000000-0000-0000-0000-000000000000}"/>
  <bookViews>
    <workbookView xWindow="-108" yWindow="-108" windowWidth="23256" windowHeight="12576" xr2:uid="{F93E20C4-E220-4341-9EC2-58588E762A76}"/>
  </bookViews>
  <sheets>
    <sheet name="Admin" sheetId="1" r:id="rId1"/>
    <sheet name="Calc" sheetId="5" r:id="rId2"/>
    <sheet name="Opérations" sheetId="3" r:id="rId3"/>
  </sheets>
  <definedNames>
    <definedName name="catégorie">Tab_Cat[Catégorie]</definedName>
    <definedName name="choix">Opérations!$C1</definedName>
    <definedName name="List_Cat">_xlfn.ANCHORARRAY(Calc!$B$3)</definedName>
    <definedName name="liste">OFFSET(Admin!$C$3,MATCH(choix,Tab_Cat[Catégorie],0),,COUNTIFS(Tab_Cat[Catégorie],choix),1)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7" i="1" l="1" a="1"/>
  <c r="L17" i="1" s="1"/>
  <c r="L5" i="1" a="1"/>
  <c r="L5" i="1" s="1"/>
  <c r="L4" i="1" a="1"/>
  <c r="L4" i="1" s="1"/>
  <c r="H78" i="1" a="1"/>
  <c r="H78" i="1" s="1"/>
  <c r="H79" i="1" a="1"/>
  <c r="H79" i="1" s="1"/>
  <c r="H80" i="1" a="1"/>
  <c r="H80" i="1" s="1"/>
  <c r="H81" i="1" a="1"/>
  <c r="H81" i="1" s="1"/>
  <c r="H82" i="1" a="1"/>
  <c r="H82" i="1" s="1"/>
  <c r="H83" i="1" a="1"/>
  <c r="H83" i="1" s="1"/>
  <c r="H18" i="1" a="1"/>
  <c r="H18" i="1" s="1"/>
  <c r="H19" i="1" a="1"/>
  <c r="H19" i="1"/>
  <c r="H20" i="1" a="1"/>
  <c r="H20" i="1" s="1"/>
  <c r="H21" i="1" a="1"/>
  <c r="H21" i="1"/>
  <c r="H22" i="1" a="1"/>
  <c r="H22" i="1" s="1"/>
  <c r="H23" i="1" a="1"/>
  <c r="H23" i="1"/>
  <c r="H24" i="1" a="1"/>
  <c r="H24" i="1" s="1"/>
  <c r="H25" i="1" a="1"/>
  <c r="H25" i="1"/>
  <c r="H26" i="1" a="1"/>
  <c r="H26" i="1" s="1"/>
  <c r="H27" i="1" a="1"/>
  <c r="H27" i="1" s="1"/>
  <c r="H28" i="1" a="1"/>
  <c r="H28" i="1" s="1"/>
  <c r="H29" i="1" a="1"/>
  <c r="H29" i="1" s="1"/>
  <c r="H30" i="1" a="1"/>
  <c r="H30" i="1" s="1"/>
  <c r="H31" i="1" a="1"/>
  <c r="H31" i="1" s="1"/>
  <c r="H32" i="1" a="1"/>
  <c r="H32" i="1" s="1"/>
  <c r="H33" i="1" a="1"/>
  <c r="H33" i="1" s="1"/>
  <c r="H34" i="1" a="1"/>
  <c r="H34" i="1" s="1"/>
  <c r="H35" i="1" a="1"/>
  <c r="H35" i="1" s="1"/>
  <c r="H36" i="1" a="1"/>
  <c r="H36" i="1" s="1"/>
  <c r="H37" i="1" a="1"/>
  <c r="H37" i="1" s="1"/>
  <c r="H38" i="1" a="1"/>
  <c r="H38" i="1" s="1"/>
  <c r="H39" i="1" a="1"/>
  <c r="H39" i="1" s="1"/>
  <c r="H40" i="1" a="1"/>
  <c r="H40" i="1" s="1"/>
  <c r="H41" i="1" a="1"/>
  <c r="H41" i="1" s="1"/>
  <c r="H42" i="1" a="1"/>
  <c r="H42" i="1" s="1"/>
  <c r="H43" i="1" a="1"/>
  <c r="H43" i="1" s="1"/>
  <c r="H44" i="1" a="1"/>
  <c r="H44" i="1" s="1"/>
  <c r="H45" i="1" a="1"/>
  <c r="H45" i="1" s="1"/>
  <c r="H46" i="1" a="1"/>
  <c r="H46" i="1" s="1"/>
  <c r="H47" i="1" a="1"/>
  <c r="H47" i="1" s="1"/>
  <c r="H48" i="1" a="1"/>
  <c r="H48" i="1" s="1"/>
  <c r="H49" i="1" a="1"/>
  <c r="H49" i="1" s="1"/>
  <c r="H50" i="1" a="1"/>
  <c r="H50" i="1" s="1"/>
  <c r="H51" i="1" a="1"/>
  <c r="H51" i="1" s="1"/>
  <c r="H52" i="1" a="1"/>
  <c r="H52" i="1" s="1"/>
  <c r="H53" i="1" a="1"/>
  <c r="H53" i="1" s="1"/>
  <c r="H54" i="1" a="1"/>
  <c r="H54" i="1" s="1"/>
  <c r="H55" i="1" a="1"/>
  <c r="H55" i="1" s="1"/>
  <c r="H56" i="1" a="1"/>
  <c r="H56" i="1" s="1"/>
  <c r="H57" i="1" a="1"/>
  <c r="H57" i="1" s="1"/>
  <c r="H58" i="1" a="1"/>
  <c r="H58" i="1" s="1"/>
  <c r="H59" i="1" a="1"/>
  <c r="H59" i="1" s="1"/>
  <c r="H60" i="1" a="1"/>
  <c r="H60" i="1" s="1"/>
  <c r="H61" i="1" a="1"/>
  <c r="H61" i="1" s="1"/>
  <c r="H62" i="1" a="1"/>
  <c r="H62" i="1" s="1"/>
  <c r="H63" i="1" a="1"/>
  <c r="H63" i="1" s="1"/>
  <c r="H64" i="1" a="1"/>
  <c r="H64" i="1" s="1"/>
  <c r="H65" i="1" a="1"/>
  <c r="H65" i="1" s="1"/>
  <c r="H66" i="1" a="1"/>
  <c r="H66" i="1" s="1"/>
  <c r="H67" i="1" a="1"/>
  <c r="H67" i="1" s="1"/>
  <c r="H68" i="1" a="1"/>
  <c r="H68" i="1" s="1"/>
  <c r="H69" i="1" a="1"/>
  <c r="H69" i="1" s="1"/>
  <c r="H70" i="1" a="1"/>
  <c r="H70" i="1" s="1"/>
  <c r="H71" i="1" a="1"/>
  <c r="H71" i="1" s="1"/>
  <c r="H72" i="1" a="1"/>
  <c r="H72" i="1" s="1"/>
  <c r="H73" i="1" a="1"/>
  <c r="H73" i="1" s="1"/>
  <c r="H74" i="1" a="1"/>
  <c r="H74" i="1" s="1"/>
  <c r="H75" i="1" a="1"/>
  <c r="H75" i="1" s="1"/>
  <c r="H76" i="1" a="1"/>
  <c r="H76" i="1" s="1"/>
  <c r="H77" i="1" a="1"/>
  <c r="H77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4" i="1" a="1"/>
  <c r="H4" i="1" s="1"/>
  <c r="B3" i="5" a="1"/>
  <c r="B3" i="5" s="1"/>
  <c r="F3" i="3" a="1"/>
  <c r="F3" i="3" s="1"/>
  <c r="L18" i="1" l="1" a="1"/>
  <c r="L18" i="1" s="1"/>
  <c r="L6" i="1" a="1"/>
  <c r="L6" i="1" s="1"/>
  <c r="L7" i="1" s="1" a="1"/>
  <c r="L7" i="1" s="1"/>
  <c r="L19" i="1" l="1" a="1"/>
  <c r="L19" i="1" s="1"/>
  <c r="L20" i="1" a="1"/>
  <c r="L20" i="1" s="1"/>
  <c r="L21" i="1" s="1" a="1"/>
  <c r="L21" i="1" s="1"/>
  <c r="L8" i="1" a="1"/>
  <c r="L8" i="1" s="1"/>
  <c r="L9" i="1" l="1" a="1"/>
  <c r="L9" i="1" s="1"/>
  <c r="L11" i="1" s="1" a="1"/>
  <c r="L11" i="1" s="1"/>
  <c r="L10" i="1" a="1"/>
  <c r="L10" i="1" s="1"/>
  <c r="L12" i="1" l="1" a="1"/>
  <c r="L12" i="1" s="1"/>
  <c r="L13" i="1" s="1" a="1"/>
  <c r="L13" i="1" s="1"/>
  <c r="L14" i="1" s="1" a="1"/>
  <c r="L14" i="1" s="1"/>
  <c r="L15" i="1" l="1" a="1"/>
  <c r="L15" i="1" s="1"/>
  <c r="L16" i="1" s="1" a="1"/>
  <c r="L1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<sst xmlns="http://schemas.openxmlformats.org/spreadsheetml/2006/main" count="216" uniqueCount="81">
  <si>
    <t>Catégorisation</t>
  </si>
  <si>
    <t>Catégorie</t>
  </si>
  <si>
    <t>Sous-catégorie</t>
  </si>
  <si>
    <t>Banque</t>
  </si>
  <si>
    <t>Frais bancaires</t>
  </si>
  <si>
    <t>Intérêts bancaires</t>
  </si>
  <si>
    <t>Frais de vie</t>
  </si>
  <si>
    <t>Achats divers</t>
  </si>
  <si>
    <t>Courses</t>
  </si>
  <si>
    <t>Habillement</t>
  </si>
  <si>
    <t>Restaurant</t>
  </si>
  <si>
    <t>Retrait d'espèce</t>
  </si>
  <si>
    <t>Impôts</t>
  </si>
  <si>
    <t>Impôts sur les revenus</t>
  </si>
  <si>
    <t>Taxe d'habitation</t>
  </si>
  <si>
    <t>Taxe d'ordures ménagères</t>
  </si>
  <si>
    <t>Logement</t>
  </si>
  <si>
    <t>Achat équipement</t>
  </si>
  <si>
    <t>Assurance</t>
  </si>
  <si>
    <t>Décoration</t>
  </si>
  <si>
    <t>Eau</t>
  </si>
  <si>
    <t>Electricité</t>
  </si>
  <si>
    <t>Entretien chaudière</t>
  </si>
  <si>
    <t>Gaz</t>
  </si>
  <si>
    <t>Loyer</t>
  </si>
  <si>
    <t>Loisirs et culture</t>
  </si>
  <si>
    <t>Automatisme</t>
  </si>
  <si>
    <t>Bar</t>
  </si>
  <si>
    <t>Bowling</t>
  </si>
  <si>
    <t>Cinéma</t>
  </si>
  <si>
    <t>Divers</t>
  </si>
  <si>
    <t>Karting</t>
  </si>
  <si>
    <t>Livres, magazines</t>
  </si>
  <si>
    <t>Massage</t>
  </si>
  <si>
    <t>Musée</t>
  </si>
  <si>
    <t>Musique</t>
  </si>
  <si>
    <t>Paintball</t>
  </si>
  <si>
    <t>Pétanque</t>
  </si>
  <si>
    <t>Ski</t>
  </si>
  <si>
    <t>Snorkeling</t>
  </si>
  <si>
    <t>Spectacle</t>
  </si>
  <si>
    <t>Zoo</t>
  </si>
  <si>
    <t>Multimédia</t>
  </si>
  <si>
    <t>Abonnement divers</t>
  </si>
  <si>
    <t>Achat de logiciel</t>
  </si>
  <si>
    <t>Achat de matériel</t>
  </si>
  <si>
    <t>Internet</t>
  </si>
  <si>
    <t>Téléphone</t>
  </si>
  <si>
    <t>Paie</t>
  </si>
  <si>
    <t>Déplacements professionnels</t>
  </si>
  <si>
    <t>Salaire</t>
  </si>
  <si>
    <t>Tickets restaurant</t>
  </si>
  <si>
    <t>Santé</t>
  </si>
  <si>
    <t>Dentiste</t>
  </si>
  <si>
    <t>Dépistage</t>
  </si>
  <si>
    <t>Docteur</t>
  </si>
  <si>
    <t>Mutuelle</t>
  </si>
  <si>
    <t>Pharmacie</t>
  </si>
  <si>
    <t>Voyages</t>
  </si>
  <si>
    <t>Transports</t>
  </si>
  <si>
    <t>Essence</t>
  </si>
  <si>
    <t>Parking</t>
  </si>
  <si>
    <t>Péage</t>
  </si>
  <si>
    <t>Transports en commun</t>
  </si>
  <si>
    <t>Voiture</t>
  </si>
  <si>
    <t>Achat de pièces</t>
  </si>
  <si>
    <t>Acquisition</t>
  </si>
  <si>
    <t>Contrôle technique</t>
  </si>
  <si>
    <t>Entretien et révision</t>
  </si>
  <si>
    <t>Pneus</t>
  </si>
  <si>
    <t>Loisirs</t>
  </si>
  <si>
    <t>Type</t>
  </si>
  <si>
    <t>Dépense</t>
  </si>
  <si>
    <t>Revenu</t>
  </si>
  <si>
    <t>Date</t>
  </si>
  <si>
    <t>Opération</t>
  </si>
  <si>
    <t>Liste des catégories</t>
  </si>
  <si>
    <t>Credit</t>
  </si>
  <si>
    <t>Travaux</t>
  </si>
  <si>
    <t xml:space="preserve">classer par ordre alphabétique </t>
  </si>
  <si>
    <t xml:space="preserve">trier sans double et classer alphab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</si>
</sst>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70C0"/>
        <bgColor theme="8"/>
      </patternFill>
    </fill>
    <fill>
      <patternFill patternType="solid">
        <fgColor theme="8"/>
        <bgColor theme="8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3" xfId="0" applyFill="1" applyBorder="1"/>
    <xf numFmtId="0" fontId="0" fillId="8" borderId="3" xfId="0" applyFill="1" applyBorder="1"/>
  </cellXfs>
  <cellStyles count="1">
    <cellStyle name="Normal" xfId="0" builtinId="0"/>
  </cellStyles>
  <dxfs count="10">
    <dxf>
      <fill>
        <patternFill>
          <bgColor rgb="FFFF0000"/>
        </patternFill>
      </fill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281940</xdr:colOff>
      <xdr:row>3</xdr:row>
      <xdr:rowOff>137160</xdr:rowOff>
    </xdr:from>
    <xdr:to>
      <xdr:col>10</xdr:col>
      <xdr:colOff>662940</xdr:colOff>
      <xdr:row>6</xdr:row>
      <xdr:rowOff>68580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D7BAB98-2DFA-DF2B-52F4-1A6E61CB4C0A}"/>
            </a:ext>
          </a:extLst>
        </xdr:cNvPr>
        <xdr:cNvSpPr txBox="1"/>
      </xdr:nvSpPr>
      <xdr:spPr>
        <a:xfrm>
          <a:off x="6294120" y="533400"/>
          <a:ext cx="1965960" cy="4800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rajouté du vrac dans le</a:t>
          </a:r>
          <a:r>
            <a:rPr lang="fr-FR" sz="1100" baseline="0"/>
            <a:t> tablo Catégorisation 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9F0DE42-926B-4C8B-9585-B47A66690114}" name="Tab_Cat" displayName="Tab_Cat" ref="B3:D77" totalsRowShown="0" headerRowDxfId="9">
  <autoFilter ref="B3:D77" xr:uid="{69F0DE42-926B-4C8B-9585-B47A66690114}">
    <filterColumn colId="0" hiddenButton="1"/>
    <filterColumn colId="1" hiddenButton="1"/>
    <filterColumn colId="2" hiddenButton="1"/>
  </autoFilter>
  <sortState xmlns:xlrd2="http://schemas.microsoft.com/office/spreadsheetml/2017/richdata2" ref="B4:D68">
    <sortCondition ref="B4:B68"/>
    <sortCondition ref="C4:C68"/>
  </sortState>
  <tableColumns count="3">
    <tableColumn id="1" xr3:uid="{6C8AD73F-6C33-4B6C-9A27-E13C30109DFA}" name="Catégorie"/>
    <tableColumn id="2" xr3:uid="{8E3C58F0-7010-474F-A5EB-D845BF02AD4D}" name="Sous-catégorie"/>
    <tableColumn id="3" xr3:uid="{D18E0A32-F5D2-4EE5-8686-6B24BADD4F7F}" name="Type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85F8CCB-BAAC-4671-9488-715DE0AFE660}" name="Tab_Oper" displayName="Tab_Oper" ref="B2:F3" totalsRowShown="0" headerRowDxfId="8" dataDxfId="7">
  <autoFilter ref="B2:F3" xr:uid="{085F8CCB-BAAC-4671-9488-715DE0AFE660}"/>
  <tableColumns count="5">
    <tableColumn id="1" xr3:uid="{EBE55B7F-6E58-4888-94EA-6DBD0DE9EC85}" name="Date" dataDxfId="6"/>
    <tableColumn id="3" xr3:uid="{EB9AFCDA-DA15-4A9E-954F-BA6D24CBBEDE}" name="Catégorie" dataDxfId="5"/>
    <tableColumn id="4" xr3:uid="{67511E65-8A08-45FF-AAF9-A71D8DFE81FE}" name="Sous-catégorie" dataDxfId="4"/>
    <tableColumn id="6" xr3:uid="{A8159504-13A9-4F69-BF64-DC071CD7B7FA}" name="Opération" dataDxfId="3"/>
    <tableColumn id="10" xr3:uid="{205BE2EE-B10B-4D61-AA3E-F75DEAD0B5A1}" name="Type" dataDxfId="2">
      <calculatedColumnFormula array="1">_xlfn.XLOOKUP(1,(Tab_Cat[Catégorie]=Tab_Oper[[#This Row],[Catégorie]])*(Tab_Cat[Sous-catégorie]=Tab_Oper[[#This Row],[Sous-catégorie]]),Tab_Cat[Type],"---")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C01150-10DC-4B09-B3CA-DDA62B4BA1B7}">
  <dimension ref="B1:L83"/>
  <sheetViews>
    <sheetView showGridLines="0" tabSelected="1" workbookViewId="0">
      <selection activeCell="O7" sqref="O7"/>
    </sheetView>
  </sheetViews>
  <sheetFormatPr baseColWidth="10" defaultRowHeight="14.4" x14ac:dyDescent="0.3"/>
  <cols>
    <col min="1" max="1" width="0.44140625" customWidth="1"/>
    <col min="2" max="2" width="14.6640625" bestFit="1" customWidth="1"/>
    <col min="3" max="3" width="25.44140625" bestFit="1" customWidth="1"/>
    <col min="5" max="5" width="0.88671875" customWidth="1"/>
    <col min="12" max="12" width="17.44140625" customWidth="1"/>
  </cols>
  <sheetData>
    <row r="1" spans="2:12" ht="2.5499999999999998" customHeight="1" x14ac:dyDescent="0.3"/>
    <row r="2" spans="2:12" x14ac:dyDescent="0.3">
      <c r="B2" s="8" t="s">
        <v>0</v>
      </c>
      <c r="C2" s="9"/>
      <c r="D2" s="9"/>
      <c r="H2" t="s">
        <v>79</v>
      </c>
      <c r="L2" t="s">
        <v>80</v>
      </c>
    </row>
    <row r="3" spans="2:12" x14ac:dyDescent="0.3">
      <c r="B3" s="1" t="s">
        <v>1</v>
      </c>
      <c r="C3" s="1" t="s">
        <v>2</v>
      </c>
      <c r="D3" s="1" t="s">
        <v>71</v>
      </c>
    </row>
    <row r="4" spans="2:12" x14ac:dyDescent="0.3">
      <c r="B4" t="s">
        <v>3</v>
      </c>
      <c r="C4" t="s">
        <v>4</v>
      </c>
      <c r="D4" t="s">
        <v>72</v>
      </c>
      <c r="H4" s="13" t="str" cm="1">
        <f t="array" ref="H4">INDEX(catégorie,MATCH(SMALL(COUNTIF(catégorie,"&lt;"&amp;catégorie),ROW(A1)),COUNTIF(catégorie,"&lt;"&amp;catégorie),0))</f>
        <v>Assurance</v>
      </c>
      <c r="L4" s="14" t="str" cm="1">
        <f t="array" ref="L4">INDEX(catégorie,MATCH(0,COUNTIF(catégorie,"&lt;"&amp;catégorie)-SUM(COUNTIF(L$3:L3,catégorie)),0))</f>
        <v>Assurance</v>
      </c>
    </row>
    <row r="5" spans="2:12" x14ac:dyDescent="0.3">
      <c r="B5" t="s">
        <v>3</v>
      </c>
      <c r="C5" t="s">
        <v>5</v>
      </c>
      <c r="D5" t="s">
        <v>73</v>
      </c>
      <c r="H5" s="13" t="str" cm="1">
        <f t="array" ref="H5">INDEX(catégorie,MATCH(SMALL(COUNTIF(catégorie,"&lt;"&amp;catégorie),ROW(A2)),COUNTIF(catégorie,"&lt;"&amp;catégorie),0))</f>
        <v>Assurance</v>
      </c>
      <c r="L5" s="14" t="str" cm="1">
        <f t="array" ref="L5">INDEX(catégorie,MATCH(0,COUNTIF(catégorie,"&lt;"&amp;catégorie)-SUM(COUNTIF(L$3:L4,catégorie)),0))</f>
        <v>Banque</v>
      </c>
    </row>
    <row r="6" spans="2:12" x14ac:dyDescent="0.3">
      <c r="B6" t="s">
        <v>6</v>
      </c>
      <c r="C6" t="s">
        <v>7</v>
      </c>
      <c r="D6" t="s">
        <v>72</v>
      </c>
      <c r="H6" s="13" t="str" cm="1">
        <f t="array" ref="H6">INDEX(catégorie,MATCH(SMALL(COUNTIF(catégorie,"&lt;"&amp;catégorie),ROW(A3)),COUNTIF(catégorie,"&lt;"&amp;catégorie),0))</f>
        <v>Assurance</v>
      </c>
      <c r="L6" s="14" t="str" cm="1">
        <f t="array" ref="L6">INDEX(catégorie,MATCH(0,COUNTIF(catégorie,"&lt;"&amp;catégorie)-SUM(COUNTIF(L$3:L5,catégorie)),0))</f>
        <v>Credit</v>
      </c>
    </row>
    <row r="7" spans="2:12" x14ac:dyDescent="0.3">
      <c r="B7" t="s">
        <v>6</v>
      </c>
      <c r="C7" t="s">
        <v>8</v>
      </c>
      <c r="D7" t="s">
        <v>72</v>
      </c>
      <c r="H7" s="13" t="str" cm="1">
        <f t="array" ref="H7">INDEX(catégorie,MATCH(SMALL(COUNTIF(catégorie,"&lt;"&amp;catégorie),ROW(A4)),COUNTIF(catégorie,"&lt;"&amp;catégorie),0))</f>
        <v>Assurance</v>
      </c>
      <c r="L7" s="14" t="str" cm="1">
        <f t="array" ref="L7">INDEX(catégorie,MATCH(0,COUNTIF(catégorie,"&lt;"&amp;catégorie)-SUM(COUNTIF(L$3:L6,catégorie)),0))</f>
        <v>Frais de vie</v>
      </c>
    </row>
    <row r="8" spans="2:12" x14ac:dyDescent="0.3">
      <c r="B8" t="s">
        <v>6</v>
      </c>
      <c r="C8" t="s">
        <v>9</v>
      </c>
      <c r="D8" t="s">
        <v>72</v>
      </c>
      <c r="H8" s="13" t="str" cm="1">
        <f t="array" ref="H8">INDEX(catégorie,MATCH(SMALL(COUNTIF(catégorie,"&lt;"&amp;catégorie),ROW(A5)),COUNTIF(catégorie,"&lt;"&amp;catégorie),0))</f>
        <v>Banque</v>
      </c>
      <c r="L8" s="14" t="str" cm="1">
        <f t="array" ref="L8">INDEX(catégorie,MATCH(0,COUNTIF(catégorie,"&lt;"&amp;catégorie)-SUM(COUNTIF(L$3:L7,catégorie)),0))</f>
        <v>Impôts</v>
      </c>
    </row>
    <row r="9" spans="2:12" x14ac:dyDescent="0.3">
      <c r="B9" t="s">
        <v>6</v>
      </c>
      <c r="C9" t="s">
        <v>10</v>
      </c>
      <c r="D9" t="s">
        <v>72</v>
      </c>
      <c r="H9" s="13" t="str" cm="1">
        <f t="array" ref="H9">INDEX(catégorie,MATCH(SMALL(COUNTIF(catégorie,"&lt;"&amp;catégorie),ROW(A6)),COUNTIF(catégorie,"&lt;"&amp;catégorie),0))</f>
        <v>Banque</v>
      </c>
      <c r="L9" s="14" t="str" cm="1">
        <f t="array" ref="L9">INDEX(catégorie,MATCH(0,COUNTIF(catégorie,"&lt;"&amp;catégorie)-SUM(COUNTIF(L$3:L8,catégorie)),0))</f>
        <v>Logement</v>
      </c>
    </row>
    <row r="10" spans="2:12" x14ac:dyDescent="0.3">
      <c r="B10" t="s">
        <v>6</v>
      </c>
      <c r="C10" t="s">
        <v>11</v>
      </c>
      <c r="D10" t="s">
        <v>72</v>
      </c>
      <c r="H10" s="13" t="str" cm="1">
        <f t="array" ref="H10">INDEX(catégorie,MATCH(SMALL(COUNTIF(catégorie,"&lt;"&amp;catégorie),ROW(A7)),COUNTIF(catégorie,"&lt;"&amp;catégorie),0))</f>
        <v>Credit</v>
      </c>
      <c r="L10" s="14" t="str" cm="1">
        <f t="array" ref="L10">INDEX(catégorie,MATCH(0,COUNTIF(catégorie,"&lt;"&amp;catégorie)-SUM(COUNTIF(L$3:L9,catégorie)),0))</f>
        <v>Loisirs et culture</v>
      </c>
    </row>
    <row r="11" spans="2:12" x14ac:dyDescent="0.3">
      <c r="B11" t="s">
        <v>12</v>
      </c>
      <c r="C11" t="s">
        <v>13</v>
      </c>
      <c r="D11" t="s">
        <v>72</v>
      </c>
      <c r="H11" s="13" t="str" cm="1">
        <f t="array" ref="H11">INDEX(catégorie,MATCH(SMALL(COUNTIF(catégorie,"&lt;"&amp;catégorie),ROW(A8)),COUNTIF(catégorie,"&lt;"&amp;catégorie),0))</f>
        <v>Credit</v>
      </c>
      <c r="L11" s="14" t="str" cm="1">
        <f t="array" ref="L11">INDEX(catégorie,MATCH(0,COUNTIF(catégorie,"&lt;"&amp;catégorie)-SUM(COUNTIF(L$3:L10,catégorie)),0))</f>
        <v>Multimédia</v>
      </c>
    </row>
    <row r="12" spans="2:12" x14ac:dyDescent="0.3">
      <c r="B12" t="s">
        <v>12</v>
      </c>
      <c r="C12" t="s">
        <v>14</v>
      </c>
      <c r="D12" t="s">
        <v>72</v>
      </c>
      <c r="H12" s="13" t="str" cm="1">
        <f t="array" ref="H12">INDEX(catégorie,MATCH(SMALL(COUNTIF(catégorie,"&lt;"&amp;catégorie),ROW(A9)),COUNTIF(catégorie,"&lt;"&amp;catégorie),0))</f>
        <v>Credit</v>
      </c>
      <c r="L12" s="14" t="str" cm="1">
        <f t="array" ref="L12">INDEX(catégorie,MATCH(0,COUNTIF(catégorie,"&lt;"&amp;catégorie)-SUM(COUNTIF(L$3:L11,catégorie)),0))</f>
        <v>Paie</v>
      </c>
    </row>
    <row r="13" spans="2:12" x14ac:dyDescent="0.3">
      <c r="B13" t="s">
        <v>12</v>
      </c>
      <c r="C13" t="s">
        <v>15</v>
      </c>
      <c r="D13" t="s">
        <v>72</v>
      </c>
      <c r="H13" s="13" t="str" cm="1">
        <f t="array" ref="H13">INDEX(catégorie,MATCH(SMALL(COUNTIF(catégorie,"&lt;"&amp;catégorie),ROW(A10)),COUNTIF(catégorie,"&lt;"&amp;catégorie),0))</f>
        <v>Frais de vie</v>
      </c>
      <c r="L13" s="14" t="str" cm="1">
        <f t="array" ref="L13">INDEX(catégorie,MATCH(0,COUNTIF(catégorie,"&lt;"&amp;catégorie)-SUM(COUNTIF(L$3:L12,catégorie)),0))</f>
        <v>Santé</v>
      </c>
    </row>
    <row r="14" spans="2:12" x14ac:dyDescent="0.3">
      <c r="B14" t="s">
        <v>16</v>
      </c>
      <c r="C14" t="s">
        <v>17</v>
      </c>
      <c r="D14" t="s">
        <v>72</v>
      </c>
      <c r="H14" s="13" t="str" cm="1">
        <f t="array" ref="H14">INDEX(catégorie,MATCH(SMALL(COUNTIF(catégorie,"&lt;"&amp;catégorie),ROW(A11)),COUNTIF(catégorie,"&lt;"&amp;catégorie),0))</f>
        <v>Frais de vie</v>
      </c>
      <c r="L14" s="14" t="str" cm="1">
        <f t="array" ref="L14">INDEX(catégorie,MATCH(0,COUNTIF(catégorie,"&lt;"&amp;catégorie)-SUM(COUNTIF(L$3:L13,catégorie)),0))</f>
        <v>Transports</v>
      </c>
    </row>
    <row r="15" spans="2:12" x14ac:dyDescent="0.3">
      <c r="B15" t="s">
        <v>16</v>
      </c>
      <c r="C15" t="s">
        <v>18</v>
      </c>
      <c r="D15" t="s">
        <v>72</v>
      </c>
      <c r="H15" s="13" t="str" cm="1">
        <f t="array" ref="H15">INDEX(catégorie,MATCH(SMALL(COUNTIF(catégorie,"&lt;"&amp;catégorie),ROW(A12)),COUNTIF(catégorie,"&lt;"&amp;catégorie),0))</f>
        <v>Frais de vie</v>
      </c>
      <c r="L15" s="14" t="str" cm="1">
        <f t="array" ref="L15">INDEX(catégorie,MATCH(0,COUNTIF(catégorie,"&lt;"&amp;catégorie)-SUM(COUNTIF(L$3:L14,catégorie)),0))</f>
        <v>Travaux</v>
      </c>
    </row>
    <row r="16" spans="2:12" x14ac:dyDescent="0.3">
      <c r="B16" t="s">
        <v>16</v>
      </c>
      <c r="C16" t="s">
        <v>19</v>
      </c>
      <c r="D16" t="s">
        <v>72</v>
      </c>
      <c r="H16" s="13" t="str" cm="1">
        <f t="array" ref="H16">INDEX(catégorie,MATCH(SMALL(COUNTIF(catégorie,"&lt;"&amp;catégorie),ROW(A13)),COUNTIF(catégorie,"&lt;"&amp;catégorie),0))</f>
        <v>Frais de vie</v>
      </c>
      <c r="L16" s="14" t="str" cm="1">
        <f t="array" ref="L16">INDEX(catégorie,MATCH(0,COUNTIF(catégorie,"&lt;"&amp;catégorie)-SUM(COUNTIF(L$3:L15,catégorie)),0))</f>
        <v>Voiture</v>
      </c>
    </row>
    <row r="17" spans="2:12" x14ac:dyDescent="0.3">
      <c r="B17" t="s">
        <v>16</v>
      </c>
      <c r="C17" t="s">
        <v>20</v>
      </c>
      <c r="D17" t="s">
        <v>72</v>
      </c>
      <c r="H17" s="13" t="str" cm="1">
        <f t="array" ref="H17">INDEX(catégorie,MATCH(SMALL(COUNTIF(catégorie,"&lt;"&amp;catégorie),ROW(A14)),COUNTIF(catégorie,"&lt;"&amp;catégorie),0))</f>
        <v>Frais de vie</v>
      </c>
      <c r="L17" s="14" t="str" cm="1">
        <f t="array" ref="L17">INDEX(catégorie,MATCH(0,COUNTIF(catégorie,"&lt;"&amp;catégorie)-SUM(COUNTIF(L$3:L16,catégorie)),0))</f>
        <v>Voyages</v>
      </c>
    </row>
    <row r="18" spans="2:12" x14ac:dyDescent="0.3">
      <c r="B18" t="s">
        <v>16</v>
      </c>
      <c r="C18" t="s">
        <v>21</v>
      </c>
      <c r="D18" t="s">
        <v>72</v>
      </c>
      <c r="H18" s="13" t="str" cm="1">
        <f t="array" ref="H18">INDEX(catégorie,MATCH(SMALL(COUNTIF(catégorie,"&lt;"&amp;catégorie),ROW(A15)),COUNTIF(catégorie,"&lt;"&amp;catégorie),0))</f>
        <v>Impôts</v>
      </c>
      <c r="L18" s="14" t="e" cm="1">
        <f t="array" ref="L18">INDEX(catégorie,MATCH(0,COUNTIF(catégorie,"&lt;"&amp;catégorie)-SUM(COUNTIF(L$3:L17,catégorie)),0))</f>
        <v>#N/A</v>
      </c>
    </row>
    <row r="19" spans="2:12" x14ac:dyDescent="0.3">
      <c r="B19" t="s">
        <v>16</v>
      </c>
      <c r="C19" t="s">
        <v>22</v>
      </c>
      <c r="D19" t="s">
        <v>72</v>
      </c>
      <c r="H19" s="13" t="str" cm="1">
        <f t="array" ref="H19">INDEX(catégorie,MATCH(SMALL(COUNTIF(catégorie,"&lt;"&amp;catégorie),ROW(A16)),COUNTIF(catégorie,"&lt;"&amp;catégorie),0))</f>
        <v>Impôts</v>
      </c>
      <c r="L19" s="14" t="e" cm="1">
        <f t="array" ref="L19">INDEX(catégorie,MATCH(0,COUNTIF(catégorie,"&lt;"&amp;catégorie)-SUM(COUNTIF(L$3:L18,catégorie)),0))</f>
        <v>#N/A</v>
      </c>
    </row>
    <row r="20" spans="2:12" x14ac:dyDescent="0.3">
      <c r="B20" t="s">
        <v>16</v>
      </c>
      <c r="C20" t="s">
        <v>23</v>
      </c>
      <c r="D20" t="s">
        <v>72</v>
      </c>
      <c r="H20" s="13" t="str" cm="1">
        <f t="array" ref="H20">INDEX(catégorie,MATCH(SMALL(COUNTIF(catégorie,"&lt;"&amp;catégorie),ROW(A17)),COUNTIF(catégorie,"&lt;"&amp;catégorie),0))</f>
        <v>Impôts</v>
      </c>
      <c r="L20" s="14" t="e" cm="1">
        <f t="array" ref="L20">INDEX(catégorie,MATCH(0,COUNTIF(catégorie,"&lt;"&amp;catégorie)-SUM(COUNTIF(L$3:L19,catégorie)),0))</f>
        <v>#N/A</v>
      </c>
    </row>
    <row r="21" spans="2:12" x14ac:dyDescent="0.3">
      <c r="B21" t="s">
        <v>16</v>
      </c>
      <c r="C21" t="s">
        <v>24</v>
      </c>
      <c r="D21" t="s">
        <v>72</v>
      </c>
      <c r="H21" s="13" t="str" cm="1">
        <f t="array" ref="H21">INDEX(catégorie,MATCH(SMALL(COUNTIF(catégorie,"&lt;"&amp;catégorie),ROW(A18)),COUNTIF(catégorie,"&lt;"&amp;catégorie),0))</f>
        <v>Logement</v>
      </c>
      <c r="L21" s="14" t="e" cm="1">
        <f t="array" ref="L21">INDEX(catégorie,MATCH(0,COUNTIF(catégorie,"&lt;"&amp;catégorie)-SUM(COUNTIF(L$3:L20,catégorie)),0))</f>
        <v>#N/A</v>
      </c>
    </row>
    <row r="22" spans="2:12" x14ac:dyDescent="0.3">
      <c r="B22" t="s">
        <v>25</v>
      </c>
      <c r="C22" t="s">
        <v>26</v>
      </c>
      <c r="D22" t="s">
        <v>72</v>
      </c>
      <c r="H22" s="13" t="str" cm="1">
        <f t="array" ref="H22">INDEX(catégorie,MATCH(SMALL(COUNTIF(catégorie,"&lt;"&amp;catégorie),ROW(A19)),COUNTIF(catégorie,"&lt;"&amp;catégorie),0))</f>
        <v>Logement</v>
      </c>
    </row>
    <row r="23" spans="2:12" x14ac:dyDescent="0.3">
      <c r="B23" t="s">
        <v>25</v>
      </c>
      <c r="C23" t="s">
        <v>27</v>
      </c>
      <c r="D23" t="s">
        <v>72</v>
      </c>
      <c r="H23" s="13" t="str" cm="1">
        <f t="array" ref="H23">INDEX(catégorie,MATCH(SMALL(COUNTIF(catégorie,"&lt;"&amp;catégorie),ROW(A20)),COUNTIF(catégorie,"&lt;"&amp;catégorie),0))</f>
        <v>Logement</v>
      </c>
    </row>
    <row r="24" spans="2:12" x14ac:dyDescent="0.3">
      <c r="B24" t="s">
        <v>25</v>
      </c>
      <c r="C24" t="s">
        <v>28</v>
      </c>
      <c r="D24" t="s">
        <v>72</v>
      </c>
      <c r="H24" s="13" t="str" cm="1">
        <f t="array" ref="H24">INDEX(catégorie,MATCH(SMALL(COUNTIF(catégorie,"&lt;"&amp;catégorie),ROW(A21)),COUNTIF(catégorie,"&lt;"&amp;catégorie),0))</f>
        <v>Logement</v>
      </c>
    </row>
    <row r="25" spans="2:12" x14ac:dyDescent="0.3">
      <c r="B25" t="s">
        <v>25</v>
      </c>
      <c r="C25" t="s">
        <v>29</v>
      </c>
      <c r="D25" t="s">
        <v>72</v>
      </c>
      <c r="H25" s="13" t="str" cm="1">
        <f t="array" ref="H25">INDEX(catégorie,MATCH(SMALL(COUNTIF(catégorie,"&lt;"&amp;catégorie),ROW(A22)),COUNTIF(catégorie,"&lt;"&amp;catégorie),0))</f>
        <v>Logement</v>
      </c>
    </row>
    <row r="26" spans="2:12" x14ac:dyDescent="0.3">
      <c r="B26" t="s">
        <v>25</v>
      </c>
      <c r="C26" t="s">
        <v>30</v>
      </c>
      <c r="D26" t="s">
        <v>72</v>
      </c>
      <c r="H26" s="13" t="str" cm="1">
        <f t="array" ref="H26">INDEX(catégorie,MATCH(SMALL(COUNTIF(catégorie,"&lt;"&amp;catégorie),ROW(A23)),COUNTIF(catégorie,"&lt;"&amp;catégorie),0))</f>
        <v>Logement</v>
      </c>
    </row>
    <row r="27" spans="2:12" x14ac:dyDescent="0.3">
      <c r="B27" t="s">
        <v>25</v>
      </c>
      <c r="C27" t="s">
        <v>31</v>
      </c>
      <c r="D27" t="s">
        <v>72</v>
      </c>
      <c r="H27" s="13" t="str" cm="1">
        <f t="array" ref="H27">INDEX(catégorie,MATCH(SMALL(COUNTIF(catégorie,"&lt;"&amp;catégorie),ROW(A24)),COUNTIF(catégorie,"&lt;"&amp;catégorie),0))</f>
        <v>Logement</v>
      </c>
    </row>
    <row r="28" spans="2:12" x14ac:dyDescent="0.3">
      <c r="B28" t="s">
        <v>25</v>
      </c>
      <c r="C28" t="s">
        <v>32</v>
      </c>
      <c r="D28" t="s">
        <v>72</v>
      </c>
      <c r="H28" s="13" t="str" cm="1">
        <f t="array" ref="H28">INDEX(catégorie,MATCH(SMALL(COUNTIF(catégorie,"&lt;"&amp;catégorie),ROW(A25)),COUNTIF(catégorie,"&lt;"&amp;catégorie),0))</f>
        <v>Logement</v>
      </c>
    </row>
    <row r="29" spans="2:12" x14ac:dyDescent="0.3">
      <c r="B29" t="s">
        <v>25</v>
      </c>
      <c r="C29" t="s">
        <v>33</v>
      </c>
      <c r="D29" t="s">
        <v>72</v>
      </c>
      <c r="H29" s="13" t="str" cm="1">
        <f t="array" ref="H29">INDEX(catégorie,MATCH(SMALL(COUNTIF(catégorie,"&lt;"&amp;catégorie),ROW(A26)),COUNTIF(catégorie,"&lt;"&amp;catégorie),0))</f>
        <v>Loisirs et culture</v>
      </c>
    </row>
    <row r="30" spans="2:12" x14ac:dyDescent="0.3">
      <c r="B30" t="s">
        <v>25</v>
      </c>
      <c r="C30" t="s">
        <v>34</v>
      </c>
      <c r="D30" t="s">
        <v>72</v>
      </c>
      <c r="H30" s="13" t="str" cm="1">
        <f t="array" ref="H30">INDEX(catégorie,MATCH(SMALL(COUNTIF(catégorie,"&lt;"&amp;catégorie),ROW(A27)),COUNTIF(catégorie,"&lt;"&amp;catégorie),0))</f>
        <v>Loisirs et culture</v>
      </c>
    </row>
    <row r="31" spans="2:12" x14ac:dyDescent="0.3">
      <c r="B31" t="s">
        <v>25</v>
      </c>
      <c r="C31" t="s">
        <v>35</v>
      </c>
      <c r="D31" t="s">
        <v>72</v>
      </c>
      <c r="H31" s="13" t="str" cm="1">
        <f t="array" ref="H31">INDEX(catégorie,MATCH(SMALL(COUNTIF(catégorie,"&lt;"&amp;catégorie),ROW(A28)),COUNTIF(catégorie,"&lt;"&amp;catégorie),0))</f>
        <v>Loisirs et culture</v>
      </c>
    </row>
    <row r="32" spans="2:12" x14ac:dyDescent="0.3">
      <c r="B32" t="s">
        <v>25</v>
      </c>
      <c r="C32" t="s">
        <v>36</v>
      </c>
      <c r="D32" t="s">
        <v>72</v>
      </c>
      <c r="H32" s="13" t="str" cm="1">
        <f t="array" ref="H32">INDEX(catégorie,MATCH(SMALL(COUNTIF(catégorie,"&lt;"&amp;catégorie),ROW(A29)),COUNTIF(catégorie,"&lt;"&amp;catégorie),0))</f>
        <v>Loisirs et culture</v>
      </c>
    </row>
    <row r="33" spans="2:8" x14ac:dyDescent="0.3">
      <c r="B33" t="s">
        <v>25</v>
      </c>
      <c r="C33" t="s">
        <v>37</v>
      </c>
      <c r="D33" t="s">
        <v>72</v>
      </c>
      <c r="H33" s="13" t="str" cm="1">
        <f t="array" ref="H33">INDEX(catégorie,MATCH(SMALL(COUNTIF(catégorie,"&lt;"&amp;catégorie),ROW(A30)),COUNTIF(catégorie,"&lt;"&amp;catégorie),0))</f>
        <v>Loisirs et culture</v>
      </c>
    </row>
    <row r="34" spans="2:8" x14ac:dyDescent="0.3">
      <c r="B34" t="s">
        <v>25</v>
      </c>
      <c r="C34" t="s">
        <v>38</v>
      </c>
      <c r="D34" t="s">
        <v>72</v>
      </c>
      <c r="H34" s="13" t="str" cm="1">
        <f t="array" ref="H34">INDEX(catégorie,MATCH(SMALL(COUNTIF(catégorie,"&lt;"&amp;catégorie),ROW(A31)),COUNTIF(catégorie,"&lt;"&amp;catégorie),0))</f>
        <v>Loisirs et culture</v>
      </c>
    </row>
    <row r="35" spans="2:8" x14ac:dyDescent="0.3">
      <c r="B35" t="s">
        <v>25</v>
      </c>
      <c r="C35" t="s">
        <v>39</v>
      </c>
      <c r="D35" t="s">
        <v>72</v>
      </c>
      <c r="H35" s="13" t="str" cm="1">
        <f t="array" ref="H35">INDEX(catégorie,MATCH(SMALL(COUNTIF(catégorie,"&lt;"&amp;catégorie),ROW(A32)),COUNTIF(catégorie,"&lt;"&amp;catégorie),0))</f>
        <v>Loisirs et culture</v>
      </c>
    </row>
    <row r="36" spans="2:8" x14ac:dyDescent="0.3">
      <c r="B36" t="s">
        <v>25</v>
      </c>
      <c r="C36" t="s">
        <v>40</v>
      </c>
      <c r="D36" t="s">
        <v>72</v>
      </c>
      <c r="H36" s="13" t="str" cm="1">
        <f t="array" ref="H36">INDEX(catégorie,MATCH(SMALL(COUNTIF(catégorie,"&lt;"&amp;catégorie),ROW(A33)),COUNTIF(catégorie,"&lt;"&amp;catégorie),0))</f>
        <v>Loisirs et culture</v>
      </c>
    </row>
    <row r="37" spans="2:8" x14ac:dyDescent="0.3">
      <c r="B37" t="s">
        <v>25</v>
      </c>
      <c r="C37" t="s">
        <v>41</v>
      </c>
      <c r="D37" t="s">
        <v>72</v>
      </c>
      <c r="H37" s="13" t="str" cm="1">
        <f t="array" ref="H37">INDEX(catégorie,MATCH(SMALL(COUNTIF(catégorie,"&lt;"&amp;catégorie),ROW(A34)),COUNTIF(catégorie,"&lt;"&amp;catégorie),0))</f>
        <v>Loisirs et culture</v>
      </c>
    </row>
    <row r="38" spans="2:8" x14ac:dyDescent="0.3">
      <c r="B38" t="s">
        <v>42</v>
      </c>
      <c r="C38" t="s">
        <v>43</v>
      </c>
      <c r="D38" t="s">
        <v>72</v>
      </c>
      <c r="H38" s="13" t="str" cm="1">
        <f t="array" ref="H38">INDEX(catégorie,MATCH(SMALL(COUNTIF(catégorie,"&lt;"&amp;catégorie),ROW(A35)),COUNTIF(catégorie,"&lt;"&amp;catégorie),0))</f>
        <v>Loisirs et culture</v>
      </c>
    </row>
    <row r="39" spans="2:8" x14ac:dyDescent="0.3">
      <c r="B39" t="s">
        <v>42</v>
      </c>
      <c r="C39" t="s">
        <v>44</v>
      </c>
      <c r="D39" t="s">
        <v>72</v>
      </c>
      <c r="H39" s="13" t="str" cm="1">
        <f t="array" ref="H39">INDEX(catégorie,MATCH(SMALL(COUNTIF(catégorie,"&lt;"&amp;catégorie),ROW(A36)),COUNTIF(catégorie,"&lt;"&amp;catégorie),0))</f>
        <v>Loisirs et culture</v>
      </c>
    </row>
    <row r="40" spans="2:8" x14ac:dyDescent="0.3">
      <c r="B40" t="s">
        <v>42</v>
      </c>
      <c r="C40" t="s">
        <v>45</v>
      </c>
      <c r="D40" t="s">
        <v>72</v>
      </c>
      <c r="H40" s="13" t="str" cm="1">
        <f t="array" ref="H40">INDEX(catégorie,MATCH(SMALL(COUNTIF(catégorie,"&lt;"&amp;catégorie),ROW(A37)),COUNTIF(catégorie,"&lt;"&amp;catégorie),0))</f>
        <v>Loisirs et culture</v>
      </c>
    </row>
    <row r="41" spans="2:8" x14ac:dyDescent="0.3">
      <c r="B41" t="s">
        <v>42</v>
      </c>
      <c r="C41" t="s">
        <v>46</v>
      </c>
      <c r="D41" t="s">
        <v>72</v>
      </c>
      <c r="H41" s="13" t="str" cm="1">
        <f t="array" ref="H41">INDEX(catégorie,MATCH(SMALL(COUNTIF(catégorie,"&lt;"&amp;catégorie),ROW(A38)),COUNTIF(catégorie,"&lt;"&amp;catégorie),0))</f>
        <v>Loisirs et culture</v>
      </c>
    </row>
    <row r="42" spans="2:8" x14ac:dyDescent="0.3">
      <c r="B42" t="s">
        <v>42</v>
      </c>
      <c r="C42" t="s">
        <v>47</v>
      </c>
      <c r="D42" t="s">
        <v>72</v>
      </c>
      <c r="H42" s="13" t="str" cm="1">
        <f t="array" ref="H42">INDEX(catégorie,MATCH(SMALL(COUNTIF(catégorie,"&lt;"&amp;catégorie),ROW(A39)),COUNTIF(catégorie,"&lt;"&amp;catégorie),0))</f>
        <v>Loisirs et culture</v>
      </c>
    </row>
    <row r="43" spans="2:8" x14ac:dyDescent="0.3">
      <c r="B43" t="s">
        <v>48</v>
      </c>
      <c r="C43" t="s">
        <v>49</v>
      </c>
      <c r="D43" t="s">
        <v>73</v>
      </c>
      <c r="H43" s="13" t="str" cm="1">
        <f t="array" ref="H43">INDEX(catégorie,MATCH(SMALL(COUNTIF(catégorie,"&lt;"&amp;catégorie),ROW(A40)),COUNTIF(catégorie,"&lt;"&amp;catégorie),0))</f>
        <v>Loisirs et culture</v>
      </c>
    </row>
    <row r="44" spans="2:8" x14ac:dyDescent="0.3">
      <c r="B44" t="s">
        <v>48</v>
      </c>
      <c r="C44" t="s">
        <v>50</v>
      </c>
      <c r="D44" t="s">
        <v>73</v>
      </c>
      <c r="H44" s="13" t="str" cm="1">
        <f t="array" ref="H44">INDEX(catégorie,MATCH(SMALL(COUNTIF(catégorie,"&lt;"&amp;catégorie),ROW(A41)),COUNTIF(catégorie,"&lt;"&amp;catégorie),0))</f>
        <v>Loisirs et culture</v>
      </c>
    </row>
    <row r="45" spans="2:8" x14ac:dyDescent="0.3">
      <c r="B45" t="s">
        <v>48</v>
      </c>
      <c r="C45" t="s">
        <v>51</v>
      </c>
      <c r="D45" t="s">
        <v>73</v>
      </c>
      <c r="H45" s="13" t="str" cm="1">
        <f t="array" ref="H45">INDEX(catégorie,MATCH(SMALL(COUNTIF(catégorie,"&lt;"&amp;catégorie),ROW(A42)),COUNTIF(catégorie,"&lt;"&amp;catégorie),0))</f>
        <v>Multimédia</v>
      </c>
    </row>
    <row r="46" spans="2:8" x14ac:dyDescent="0.3">
      <c r="B46" t="s">
        <v>52</v>
      </c>
      <c r="C46" t="s">
        <v>53</v>
      </c>
      <c r="D46" t="s">
        <v>72</v>
      </c>
      <c r="H46" s="13" t="str" cm="1">
        <f t="array" ref="H46">INDEX(catégorie,MATCH(SMALL(COUNTIF(catégorie,"&lt;"&amp;catégorie),ROW(A43)),COUNTIF(catégorie,"&lt;"&amp;catégorie),0))</f>
        <v>Multimédia</v>
      </c>
    </row>
    <row r="47" spans="2:8" x14ac:dyDescent="0.3">
      <c r="B47" t="s">
        <v>52</v>
      </c>
      <c r="C47" t="s">
        <v>54</v>
      </c>
      <c r="D47" t="s">
        <v>72</v>
      </c>
      <c r="H47" s="13" t="str" cm="1">
        <f t="array" ref="H47">INDEX(catégorie,MATCH(SMALL(COUNTIF(catégorie,"&lt;"&amp;catégorie),ROW(A44)),COUNTIF(catégorie,"&lt;"&amp;catégorie),0))</f>
        <v>Multimédia</v>
      </c>
    </row>
    <row r="48" spans="2:8" x14ac:dyDescent="0.3">
      <c r="B48" t="s">
        <v>52</v>
      </c>
      <c r="C48" t="s">
        <v>55</v>
      </c>
      <c r="D48" t="s">
        <v>72</v>
      </c>
      <c r="H48" s="13" t="str" cm="1">
        <f t="array" ref="H48">INDEX(catégorie,MATCH(SMALL(COUNTIF(catégorie,"&lt;"&amp;catégorie),ROW(A45)),COUNTIF(catégorie,"&lt;"&amp;catégorie),0))</f>
        <v>Multimédia</v>
      </c>
    </row>
    <row r="49" spans="2:8" x14ac:dyDescent="0.3">
      <c r="B49" t="s">
        <v>52</v>
      </c>
      <c r="C49" t="s">
        <v>56</v>
      </c>
      <c r="D49" t="s">
        <v>72</v>
      </c>
      <c r="H49" s="13" t="str" cm="1">
        <f t="array" ref="H49">INDEX(catégorie,MATCH(SMALL(COUNTIF(catégorie,"&lt;"&amp;catégorie),ROW(A46)),COUNTIF(catégorie,"&lt;"&amp;catégorie),0))</f>
        <v>Multimédia</v>
      </c>
    </row>
    <row r="50" spans="2:8" x14ac:dyDescent="0.3">
      <c r="B50" t="s">
        <v>52</v>
      </c>
      <c r="C50" t="s">
        <v>57</v>
      </c>
      <c r="D50" t="s">
        <v>72</v>
      </c>
      <c r="H50" s="13" t="str" cm="1">
        <f t="array" ref="H50">INDEX(catégorie,MATCH(SMALL(COUNTIF(catégorie,"&lt;"&amp;catégorie),ROW(A47)),COUNTIF(catégorie,"&lt;"&amp;catégorie),0))</f>
        <v>Paie</v>
      </c>
    </row>
    <row r="51" spans="2:8" x14ac:dyDescent="0.3">
      <c r="B51" t="s">
        <v>59</v>
      </c>
      <c r="C51" t="s">
        <v>60</v>
      </c>
      <c r="D51" t="s">
        <v>72</v>
      </c>
      <c r="H51" s="13" t="str" cm="1">
        <f t="array" ref="H51">INDEX(catégorie,MATCH(SMALL(COUNTIF(catégorie,"&lt;"&amp;catégorie),ROW(A48)),COUNTIF(catégorie,"&lt;"&amp;catégorie),0))</f>
        <v>Paie</v>
      </c>
    </row>
    <row r="52" spans="2:8" x14ac:dyDescent="0.3">
      <c r="B52" t="s">
        <v>59</v>
      </c>
      <c r="C52" t="s">
        <v>61</v>
      </c>
      <c r="D52" t="s">
        <v>72</v>
      </c>
      <c r="H52" s="13" t="str" cm="1">
        <f t="array" ref="H52">INDEX(catégorie,MATCH(SMALL(COUNTIF(catégorie,"&lt;"&amp;catégorie),ROW(A49)),COUNTIF(catégorie,"&lt;"&amp;catégorie),0))</f>
        <v>Paie</v>
      </c>
    </row>
    <row r="53" spans="2:8" x14ac:dyDescent="0.3">
      <c r="B53" t="s">
        <v>59</v>
      </c>
      <c r="C53" t="s">
        <v>62</v>
      </c>
      <c r="D53" t="s">
        <v>72</v>
      </c>
      <c r="H53" s="13" t="str" cm="1">
        <f t="array" ref="H53">INDEX(catégorie,MATCH(SMALL(COUNTIF(catégorie,"&lt;"&amp;catégorie),ROW(A50)),COUNTIF(catégorie,"&lt;"&amp;catégorie),0))</f>
        <v>Santé</v>
      </c>
    </row>
    <row r="54" spans="2:8" x14ac:dyDescent="0.3">
      <c r="B54" t="s">
        <v>59</v>
      </c>
      <c r="C54" t="s">
        <v>63</v>
      </c>
      <c r="D54" t="s">
        <v>72</v>
      </c>
      <c r="H54" s="13" t="str" cm="1">
        <f t="array" ref="H54">INDEX(catégorie,MATCH(SMALL(COUNTIF(catégorie,"&lt;"&amp;catégorie),ROW(A51)),COUNTIF(catégorie,"&lt;"&amp;catégorie),0))</f>
        <v>Santé</v>
      </c>
    </row>
    <row r="55" spans="2:8" x14ac:dyDescent="0.3">
      <c r="B55" t="s">
        <v>64</v>
      </c>
      <c r="C55" t="s">
        <v>65</v>
      </c>
      <c r="D55" t="s">
        <v>72</v>
      </c>
      <c r="H55" s="13" t="str" cm="1">
        <f t="array" ref="H55">INDEX(catégorie,MATCH(SMALL(COUNTIF(catégorie,"&lt;"&amp;catégorie),ROW(A52)),COUNTIF(catégorie,"&lt;"&amp;catégorie),0))</f>
        <v>Santé</v>
      </c>
    </row>
    <row r="56" spans="2:8" x14ac:dyDescent="0.3">
      <c r="B56" t="s">
        <v>64</v>
      </c>
      <c r="C56" t="s">
        <v>66</v>
      </c>
      <c r="D56" t="s">
        <v>72</v>
      </c>
      <c r="H56" s="13" t="str" cm="1">
        <f t="array" ref="H56">INDEX(catégorie,MATCH(SMALL(COUNTIF(catégorie,"&lt;"&amp;catégorie),ROW(A53)),COUNTIF(catégorie,"&lt;"&amp;catégorie),0))</f>
        <v>Santé</v>
      </c>
    </row>
    <row r="57" spans="2:8" x14ac:dyDescent="0.3">
      <c r="B57" t="s">
        <v>64</v>
      </c>
      <c r="C57" t="s">
        <v>18</v>
      </c>
      <c r="D57" t="s">
        <v>72</v>
      </c>
      <c r="H57" s="13" t="str" cm="1">
        <f t="array" ref="H57">INDEX(catégorie,MATCH(SMALL(COUNTIF(catégorie,"&lt;"&amp;catégorie),ROW(A54)),COUNTIF(catégorie,"&lt;"&amp;catégorie),0))</f>
        <v>Santé</v>
      </c>
    </row>
    <row r="58" spans="2:8" x14ac:dyDescent="0.3">
      <c r="B58" t="s">
        <v>64</v>
      </c>
      <c r="C58" t="s">
        <v>67</v>
      </c>
      <c r="D58" t="s">
        <v>72</v>
      </c>
      <c r="H58" s="13" t="str" cm="1">
        <f t="array" ref="H58">INDEX(catégorie,MATCH(SMALL(COUNTIF(catégorie,"&lt;"&amp;catégorie),ROW(A55)),COUNTIF(catégorie,"&lt;"&amp;catégorie),0))</f>
        <v>Transports</v>
      </c>
    </row>
    <row r="59" spans="2:8" x14ac:dyDescent="0.3">
      <c r="B59" t="s">
        <v>64</v>
      </c>
      <c r="C59" t="s">
        <v>30</v>
      </c>
      <c r="D59" t="s">
        <v>72</v>
      </c>
      <c r="H59" s="13" t="str" cm="1">
        <f t="array" ref="H59">INDEX(catégorie,MATCH(SMALL(COUNTIF(catégorie,"&lt;"&amp;catégorie),ROW(A56)),COUNTIF(catégorie,"&lt;"&amp;catégorie),0))</f>
        <v>Transports</v>
      </c>
    </row>
    <row r="60" spans="2:8" x14ac:dyDescent="0.3">
      <c r="B60" t="s">
        <v>64</v>
      </c>
      <c r="C60" t="s">
        <v>68</v>
      </c>
      <c r="D60" t="s">
        <v>72</v>
      </c>
      <c r="H60" s="13" t="str" cm="1">
        <f t="array" ref="H60">INDEX(catégorie,MATCH(SMALL(COUNTIF(catégorie,"&lt;"&amp;catégorie),ROW(A57)),COUNTIF(catégorie,"&lt;"&amp;catégorie),0))</f>
        <v>Transports</v>
      </c>
    </row>
    <row r="61" spans="2:8" x14ac:dyDescent="0.3">
      <c r="B61" t="s">
        <v>64</v>
      </c>
      <c r="C61" t="s">
        <v>69</v>
      </c>
      <c r="D61" t="s">
        <v>72</v>
      </c>
      <c r="H61" s="13" t="str" cm="1">
        <f t="array" ref="H61">INDEX(catégorie,MATCH(SMALL(COUNTIF(catégorie,"&lt;"&amp;catégorie),ROW(A58)),COUNTIF(catégorie,"&lt;"&amp;catégorie),0))</f>
        <v>Transports</v>
      </c>
    </row>
    <row r="62" spans="2:8" x14ac:dyDescent="0.3">
      <c r="B62" t="s">
        <v>58</v>
      </c>
      <c r="C62" t="s">
        <v>7</v>
      </c>
      <c r="D62" t="s">
        <v>72</v>
      </c>
      <c r="H62" s="13" t="str" cm="1">
        <f t="array" ref="H62">INDEX(catégorie,MATCH(SMALL(COUNTIF(catégorie,"&lt;"&amp;catégorie),ROW(A59)),COUNTIF(catégorie,"&lt;"&amp;catégorie),0))</f>
        <v>Travaux</v>
      </c>
    </row>
    <row r="63" spans="2:8" x14ac:dyDescent="0.3">
      <c r="B63" t="s">
        <v>58</v>
      </c>
      <c r="C63" t="s">
        <v>8</v>
      </c>
      <c r="D63" t="s">
        <v>72</v>
      </c>
      <c r="H63" s="13" t="str" cm="1">
        <f t="array" ref="H63">INDEX(catégorie,MATCH(SMALL(COUNTIF(catégorie,"&lt;"&amp;catégorie),ROW(A60)),COUNTIF(catégorie,"&lt;"&amp;catégorie),0))</f>
        <v>Travaux</v>
      </c>
    </row>
    <row r="64" spans="2:8" x14ac:dyDescent="0.3">
      <c r="B64" t="s">
        <v>58</v>
      </c>
      <c r="C64" t="s">
        <v>16</v>
      </c>
      <c r="D64" t="s">
        <v>72</v>
      </c>
      <c r="H64" s="13" t="str" cm="1">
        <f t="array" ref="H64">INDEX(catégorie,MATCH(SMALL(COUNTIF(catégorie,"&lt;"&amp;catégorie),ROW(A61)),COUNTIF(catégorie,"&lt;"&amp;catégorie),0))</f>
        <v>Voiture</v>
      </c>
    </row>
    <row r="65" spans="2:8" x14ac:dyDescent="0.3">
      <c r="B65" t="s">
        <v>58</v>
      </c>
      <c r="C65" t="s">
        <v>70</v>
      </c>
      <c r="D65" t="s">
        <v>72</v>
      </c>
      <c r="H65" s="13" t="str" cm="1">
        <f t="array" ref="H65">INDEX(catégorie,MATCH(SMALL(COUNTIF(catégorie,"&lt;"&amp;catégorie),ROW(A62)),COUNTIF(catégorie,"&lt;"&amp;catégorie),0))</f>
        <v>Voiture</v>
      </c>
    </row>
    <row r="66" spans="2:8" x14ac:dyDescent="0.3">
      <c r="B66" t="s">
        <v>58</v>
      </c>
      <c r="C66" t="s">
        <v>10</v>
      </c>
      <c r="D66" t="s">
        <v>72</v>
      </c>
      <c r="H66" s="13" t="str" cm="1">
        <f t="array" ref="H66">INDEX(catégorie,MATCH(SMALL(COUNTIF(catégorie,"&lt;"&amp;catégorie),ROW(A63)),COUNTIF(catégorie,"&lt;"&amp;catégorie),0))</f>
        <v>Voiture</v>
      </c>
    </row>
    <row r="67" spans="2:8" x14ac:dyDescent="0.3">
      <c r="B67" t="s">
        <v>58</v>
      </c>
      <c r="C67" t="s">
        <v>11</v>
      </c>
      <c r="D67" t="s">
        <v>72</v>
      </c>
      <c r="H67" s="13" t="str" cm="1">
        <f t="array" ref="H67">INDEX(catégorie,MATCH(SMALL(COUNTIF(catégorie,"&lt;"&amp;catégorie),ROW(A64)),COUNTIF(catégorie,"&lt;"&amp;catégorie),0))</f>
        <v>Voiture</v>
      </c>
    </row>
    <row r="68" spans="2:8" x14ac:dyDescent="0.3">
      <c r="B68" t="s">
        <v>58</v>
      </c>
      <c r="C68" t="s">
        <v>59</v>
      </c>
      <c r="D68" t="s">
        <v>72</v>
      </c>
      <c r="H68" s="13" t="str" cm="1">
        <f t="array" ref="H68">INDEX(catégorie,MATCH(SMALL(COUNTIF(catégorie,"&lt;"&amp;catégorie),ROW(A65)),COUNTIF(catégorie,"&lt;"&amp;catégorie),0))</f>
        <v>Voiture</v>
      </c>
    </row>
    <row r="69" spans="2:8" x14ac:dyDescent="0.3">
      <c r="B69" s="10" t="s">
        <v>18</v>
      </c>
      <c r="H69" s="13" t="str" cm="1">
        <f t="array" ref="H69">INDEX(catégorie,MATCH(SMALL(COUNTIF(catégorie,"&lt;"&amp;catégorie),ROW(A66)),COUNTIF(catégorie,"&lt;"&amp;catégorie),0))</f>
        <v>Voiture</v>
      </c>
    </row>
    <row r="70" spans="2:8" x14ac:dyDescent="0.3">
      <c r="B70" s="11" t="s">
        <v>77</v>
      </c>
      <c r="H70" s="13" t="str" cm="1">
        <f t="array" ref="H70">INDEX(catégorie,MATCH(SMALL(COUNTIF(catégorie,"&lt;"&amp;catégorie),ROW(A67)),COUNTIF(catégorie,"&lt;"&amp;catégorie),0))</f>
        <v>Voiture</v>
      </c>
    </row>
    <row r="71" spans="2:8" x14ac:dyDescent="0.3">
      <c r="B71" s="11" t="s">
        <v>77</v>
      </c>
      <c r="H71" s="13" t="str" cm="1">
        <f t="array" ref="H71">INDEX(catégorie,MATCH(SMALL(COUNTIF(catégorie,"&lt;"&amp;catégorie),ROW(A68)),COUNTIF(catégorie,"&lt;"&amp;catégorie),0))</f>
        <v>Voyages</v>
      </c>
    </row>
    <row r="72" spans="2:8" x14ac:dyDescent="0.3">
      <c r="B72" s="11" t="s">
        <v>77</v>
      </c>
      <c r="H72" s="13" t="str" cm="1">
        <f t="array" ref="H72">INDEX(catégorie,MATCH(SMALL(COUNTIF(catégorie,"&lt;"&amp;catégorie),ROW(A69)),COUNTIF(catégorie,"&lt;"&amp;catégorie),0))</f>
        <v>Voyages</v>
      </c>
    </row>
    <row r="73" spans="2:8" x14ac:dyDescent="0.3">
      <c r="B73" s="10" t="s">
        <v>18</v>
      </c>
      <c r="H73" s="13" t="str" cm="1">
        <f t="array" ref="H73">INDEX(catégorie,MATCH(SMALL(COUNTIF(catégorie,"&lt;"&amp;catégorie),ROW(A70)),COUNTIF(catégorie,"&lt;"&amp;catégorie),0))</f>
        <v>Voyages</v>
      </c>
    </row>
    <row r="74" spans="2:8" x14ac:dyDescent="0.3">
      <c r="B74" s="10" t="s">
        <v>18</v>
      </c>
      <c r="H74" s="13" t="str" cm="1">
        <f t="array" ref="H74">INDEX(catégorie,MATCH(SMALL(COUNTIF(catégorie,"&lt;"&amp;catégorie),ROW(A71)),COUNTIF(catégorie,"&lt;"&amp;catégorie),0))</f>
        <v>Voyages</v>
      </c>
    </row>
    <row r="75" spans="2:8" x14ac:dyDescent="0.3">
      <c r="B75" s="10" t="s">
        <v>18</v>
      </c>
      <c r="H75" s="13" t="str" cm="1">
        <f t="array" ref="H75">INDEX(catégorie,MATCH(SMALL(COUNTIF(catégorie,"&lt;"&amp;catégorie),ROW(A72)),COUNTIF(catégorie,"&lt;"&amp;catégorie),0))</f>
        <v>Voyages</v>
      </c>
    </row>
    <row r="76" spans="2:8" x14ac:dyDescent="0.3">
      <c r="B76" s="12" t="s">
        <v>78</v>
      </c>
      <c r="H76" s="13" t="str" cm="1">
        <f t="array" ref="H76">INDEX(catégorie,MATCH(SMALL(COUNTIF(catégorie,"&lt;"&amp;catégorie),ROW(A73)),COUNTIF(catégorie,"&lt;"&amp;catégorie),0))</f>
        <v>Voyages</v>
      </c>
    </row>
    <row r="77" spans="2:8" x14ac:dyDescent="0.3">
      <c r="B77" s="12" t="s">
        <v>78</v>
      </c>
      <c r="H77" s="13" t="str" cm="1">
        <f t="array" ref="H77">INDEX(catégorie,MATCH(SMALL(COUNTIF(catégorie,"&lt;"&amp;catégorie),ROW(A74)),COUNTIF(catégorie,"&lt;"&amp;catégorie),0))</f>
        <v>Voyages</v>
      </c>
    </row>
    <row r="78" spans="2:8" x14ac:dyDescent="0.3">
      <c r="H78" s="13" t="e" cm="1">
        <f t="array" ref="H78">INDEX(catégorie,MATCH(SMALL(COUNTIF(catégorie,"&lt;"&amp;catégorie),ROW(A75)),COUNTIF(catégorie,"&lt;"&amp;catégorie),0))</f>
        <v>#NUM!</v>
      </c>
    </row>
    <row r="79" spans="2:8" x14ac:dyDescent="0.3">
      <c r="H79" t="e" cm="1">
        <f t="array" ref="H79">INDEX(catégorie,MATCH(SMALL(COUNTIF(catégorie,"&lt;"&amp;catégorie),ROW(A76)),COUNTIF(catégorie,"&lt;"&amp;catégorie),0))</f>
        <v>#NUM!</v>
      </c>
    </row>
    <row r="80" spans="2:8" x14ac:dyDescent="0.3">
      <c r="H80" t="e" cm="1">
        <f t="array" ref="H80">INDEX(catégorie,MATCH(SMALL(COUNTIF(catégorie,"&lt;"&amp;catégorie),ROW(A77)),COUNTIF(catégorie,"&lt;"&amp;catégorie),0))</f>
        <v>#NUM!</v>
      </c>
    </row>
    <row r="81" spans="8:8" x14ac:dyDescent="0.3">
      <c r="H81" t="e" cm="1">
        <f t="array" ref="H81">INDEX(catégorie,MATCH(SMALL(COUNTIF(catégorie,"&lt;"&amp;catégorie),ROW(A78)),COUNTIF(catégorie,"&lt;"&amp;catégorie),0))</f>
        <v>#NUM!</v>
      </c>
    </row>
    <row r="82" spans="8:8" x14ac:dyDescent="0.3">
      <c r="H82" t="e" cm="1">
        <f t="array" ref="H82">INDEX(catégorie,MATCH(SMALL(COUNTIF(catégorie,"&lt;"&amp;catégorie),ROW(A79)),COUNTIF(catégorie,"&lt;"&amp;catégorie),0))</f>
        <v>#NUM!</v>
      </c>
    </row>
    <row r="83" spans="8:8" x14ac:dyDescent="0.3">
      <c r="H83" t="e" cm="1">
        <f t="array" ref="H83">INDEX(catégorie,MATCH(SMALL(COUNTIF(catégorie,"&lt;"&amp;catégorie),ROW(A80)),COUNTIF(catégorie,"&lt;"&amp;catégorie),0))</f>
        <v>#NUM!</v>
      </c>
    </row>
  </sheetData>
  <mergeCells count="1">
    <mergeCell ref="B2:D2"/>
  </mergeCells>
  <dataValidations count="1">
    <dataValidation type="list" allowBlank="1" showInputMessage="1" showErrorMessage="1" sqref="D4:D77" xr:uid="{735E6153-E4C2-477A-AB81-1A37B307D1E5}">
      <formula1>"Dépense,Revenu"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2DBD7D-880E-433D-85AB-832D5D51F519}">
  <dimension ref="B1:B16"/>
  <sheetViews>
    <sheetView showGridLines="0" zoomScaleNormal="100" workbookViewId="0">
      <selection activeCell="B9" sqref="B9"/>
    </sheetView>
  </sheetViews>
  <sheetFormatPr baseColWidth="10" defaultRowHeight="14.4" x14ac:dyDescent="0.3"/>
  <cols>
    <col min="1" max="1" width="0.44140625" customWidth="1"/>
    <col min="2" max="2" width="24.33203125" bestFit="1" customWidth="1"/>
    <col min="3" max="3" width="0.88671875" customWidth="1"/>
  </cols>
  <sheetData>
    <row r="1" spans="2:2" ht="2.5499999999999998" customHeight="1" x14ac:dyDescent="0.3"/>
    <row r="2" spans="2:2" x14ac:dyDescent="0.3">
      <c r="B2" s="7" t="s">
        <v>76</v>
      </c>
    </row>
    <row r="3" spans="2:2" x14ac:dyDescent="0.3">
      <c r="B3" t="str" cm="1">
        <f t="array" ref="B3:B16">_xlfn._xlws.SORT(_xlfn.UNIQUE(Tab_Cat[Catégorie]))</f>
        <v>Assurance</v>
      </c>
    </row>
    <row r="4" spans="2:2" x14ac:dyDescent="0.3">
      <c r="B4" t="str">
        <v>Banque</v>
      </c>
    </row>
    <row r="5" spans="2:2" x14ac:dyDescent="0.3">
      <c r="B5" t="str">
        <v>Credit</v>
      </c>
    </row>
    <row r="6" spans="2:2" x14ac:dyDescent="0.3">
      <c r="B6" t="str">
        <v>Frais de vie</v>
      </c>
    </row>
    <row r="7" spans="2:2" x14ac:dyDescent="0.3">
      <c r="B7" t="str">
        <v>Impôts</v>
      </c>
    </row>
    <row r="8" spans="2:2" x14ac:dyDescent="0.3">
      <c r="B8" t="str">
        <v>Logement</v>
      </c>
    </row>
    <row r="9" spans="2:2" x14ac:dyDescent="0.3">
      <c r="B9" t="str">
        <v>Loisirs et culture</v>
      </c>
    </row>
    <row r="10" spans="2:2" x14ac:dyDescent="0.3">
      <c r="B10" t="str">
        <v>Multimédia</v>
      </c>
    </row>
    <row r="11" spans="2:2" x14ac:dyDescent="0.3">
      <c r="B11" t="str">
        <v>Paie</v>
      </c>
    </row>
    <row r="12" spans="2:2" x14ac:dyDescent="0.3">
      <c r="B12" t="str">
        <v>Santé</v>
      </c>
    </row>
    <row r="13" spans="2:2" x14ac:dyDescent="0.3">
      <c r="B13" t="str">
        <v>Transports</v>
      </c>
    </row>
    <row r="14" spans="2:2" x14ac:dyDescent="0.3">
      <c r="B14" t="str">
        <v>Travaux</v>
      </c>
    </row>
    <row r="15" spans="2:2" x14ac:dyDescent="0.3">
      <c r="B15" t="str">
        <v>Voiture</v>
      </c>
    </row>
    <row r="16" spans="2:2" x14ac:dyDescent="0.3">
      <c r="B16" t="str">
        <v>Voyages</v>
      </c>
    </row>
  </sheetData>
  <conditionalFormatting sqref="B1:B1048576">
    <cfRule type="expression" dxfId="1" priority="1">
      <formula>B1&lt;&gt;""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26233C-8969-4398-BBEE-778A98277D5D}">
  <dimension ref="B1:F3"/>
  <sheetViews>
    <sheetView workbookViewId="0">
      <selection activeCell="D8" sqref="D8"/>
    </sheetView>
  </sheetViews>
  <sheetFormatPr baseColWidth="10" defaultColWidth="10.88671875" defaultRowHeight="14.4" x14ac:dyDescent="0.3"/>
  <cols>
    <col min="1" max="1" width="0.44140625" style="2" customWidth="1"/>
    <col min="2" max="2" width="13.21875" style="2" customWidth="1"/>
    <col min="3" max="4" width="20.77734375" style="2" customWidth="1"/>
    <col min="5" max="5" width="13.88671875" style="2" bestFit="1" customWidth="1"/>
    <col min="6" max="6" width="12.88671875" style="2" customWidth="1"/>
    <col min="7" max="16384" width="10.88671875" style="2"/>
  </cols>
  <sheetData>
    <row r="1" spans="2:6" ht="2.5499999999999998" customHeight="1" x14ac:dyDescent="0.3"/>
    <row r="2" spans="2:6" s="3" customFormat="1" x14ac:dyDescent="0.3">
      <c r="B2" s="3" t="s">
        <v>74</v>
      </c>
      <c r="C2" s="3" t="s">
        <v>1</v>
      </c>
      <c r="D2" s="3" t="s">
        <v>2</v>
      </c>
      <c r="E2" s="5" t="s">
        <v>75</v>
      </c>
      <c r="F2" s="3" t="s">
        <v>71</v>
      </c>
    </row>
    <row r="3" spans="2:6" x14ac:dyDescent="0.3">
      <c r="B3" s="6">
        <v>44928</v>
      </c>
      <c r="E3" s="4">
        <v>-16</v>
      </c>
      <c r="F3" s="3" t="str" cm="1">
        <f t="array" ref="F3">_xlfn.XLOOKUP(1,(Tab_Cat[Catégorie]=Tab_Oper[[#This Row],[Catégorie]])*(Tab_Cat[Sous-catégorie]=Tab_Oper[[#This Row],[Sous-catégorie]]),Tab_Cat[Type],"---")</f>
        <v>---</v>
      </c>
    </row>
  </sheetData>
  <dataValidations count="2">
    <dataValidation type="list" allowBlank="1" showInputMessage="1" showErrorMessage="1" sqref="C3" xr:uid="{C15DC422-0A41-40FE-BB84-0EAA4EEA57CD}">
      <formula1>List_Cat</formula1>
    </dataValidation>
    <dataValidation type="list" allowBlank="1" showInputMessage="1" showErrorMessage="1" sqref="D3" xr:uid="{460B6E6E-7A42-47A8-A101-BE369A06A1CE}">
      <formula1>liste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2313B08-B0DD-4E2A-9CE3-4B2FE1EE9E45}">
            <xm:f>INDEX(Admin!$B$4:$B$68,MATCH($D3,Admin!$C$4:$C$68,0))&lt;&gt;$C3</xm:f>
            <x14:dxf>
              <fill>
                <patternFill>
                  <bgColor rgb="FFFF0000"/>
                </patternFill>
              </fill>
            </x14:dxf>
          </x14:cfRule>
          <xm:sqref>D3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Admin</vt:lpstr>
      <vt:lpstr>Calc</vt:lpstr>
      <vt:lpstr>Opérations</vt:lpstr>
      <vt:lpstr>catégorie</vt:lpstr>
      <vt:lpstr>choix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Picot</dc:creator>
  <cp:lastModifiedBy>koch gilles</cp:lastModifiedBy>
  <dcterms:created xsi:type="dcterms:W3CDTF">2023-10-14T15:57:10Z</dcterms:created>
  <dcterms:modified xsi:type="dcterms:W3CDTF">2023-10-16T11:12:37Z</dcterms:modified>
</cp:coreProperties>
</file>