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490"/>
  </bookViews>
  <sheets>
    <sheet name="Récap agence" sheetId="1" r:id="rId1"/>
    <sheet name="Paul" sheetId="2" r:id="rId2"/>
    <sheet name="Jean" sheetId="3" r:id="rId3"/>
    <sheet name="Aude" sheetId="4" r:id="rId4"/>
  </sheets>
  <definedNames>
    <definedName name="_xlnm._FilterDatabase" localSheetId="3" hidden="1">Aude!$A$1:$G$1</definedName>
    <definedName name="_xlnm._FilterDatabase" localSheetId="2" hidden="1">Jean!$A$1:$G$1</definedName>
    <definedName name="_xlnm._FilterDatabase" localSheetId="1" hidden="1">Paul!$A$1:$G$1</definedName>
    <definedName name="_xlnm._FilterDatabase" localSheetId="0" hidden="1">'Récap agence'!$A$1:$G$1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a="1"/>
  <c r="B4" a="1"/>
  <c r="B5" a="1"/>
  <c r="B6" a="1"/>
  <c r="B7" a="1"/>
  <c r="B8" a="1"/>
  <c r="B9" a="1"/>
  <c r="B10" a="1"/>
  <c r="B11" a="1"/>
  <c r="B12" a="1"/>
  <c r="B13" a="1"/>
  <c r="B14" a="1"/>
  <c r="B15" a="1"/>
  <c r="B16" a="1"/>
  <c r="B17" a="1"/>
  <c r="B18" a="1"/>
  <c r="B2" a="1"/>
  <c r="B18" l="1"/>
  <c r="B17"/>
  <c r="B16"/>
  <c r="B15"/>
  <c r="B14"/>
  <c r="B13"/>
  <c r="B12"/>
  <c r="B11"/>
  <c r="B10"/>
  <c r="B9"/>
  <c r="B8"/>
  <c r="B7"/>
  <c r="B6"/>
  <c r="B5"/>
  <c r="B4"/>
  <c r="B3"/>
  <c r="B2"/>
  <c r="G5" i="4"/>
  <c r="G4"/>
  <c r="G3"/>
  <c r="G2"/>
  <c r="G6" i="3"/>
  <c r="G5"/>
  <c r="G4"/>
  <c r="G3"/>
  <c r="G2"/>
  <c r="G7" i="2"/>
  <c r="G6"/>
  <c r="G5"/>
  <c r="G4"/>
  <c r="G3"/>
  <c r="G2"/>
  <c r="C18" i="1"/>
  <c r="G18"/>
  <c r="F18"/>
  <c r="E18"/>
  <c r="D18"/>
  <c r="C16"/>
  <c r="G16"/>
  <c r="F16"/>
  <c r="E16"/>
  <c r="D16"/>
  <c r="C14"/>
  <c r="G14"/>
  <c r="F14"/>
  <c r="E14"/>
  <c r="D14"/>
  <c r="C12"/>
  <c r="G12"/>
  <c r="F12"/>
  <c r="E12"/>
  <c r="D12"/>
  <c r="C10"/>
  <c r="G10"/>
  <c r="F10"/>
  <c r="E10"/>
  <c r="D10"/>
  <c r="C8"/>
  <c r="G8"/>
  <c r="F8"/>
  <c r="E8"/>
  <c r="D8"/>
  <c r="C6"/>
  <c r="G6"/>
  <c r="F6"/>
  <c r="E6"/>
  <c r="D6"/>
  <c r="C4"/>
  <c r="G4"/>
  <c r="F4"/>
  <c r="E4"/>
  <c r="D4"/>
  <c r="C17"/>
  <c r="G17"/>
  <c r="F17"/>
  <c r="E17"/>
  <c r="D17"/>
  <c r="C15"/>
  <c r="G15"/>
  <c r="F15"/>
  <c r="E15"/>
  <c r="D15"/>
  <c r="C13"/>
  <c r="G13"/>
  <c r="F13"/>
  <c r="E13"/>
  <c r="D13"/>
  <c r="C11"/>
  <c r="G11"/>
  <c r="F11"/>
  <c r="E11"/>
  <c r="D11"/>
  <c r="C9"/>
  <c r="G9"/>
  <c r="F9"/>
  <c r="E9"/>
  <c r="D9"/>
  <c r="C7"/>
  <c r="G7"/>
  <c r="F7"/>
  <c r="E7"/>
  <c r="D7"/>
  <c r="C5"/>
  <c r="G5"/>
  <c r="F5"/>
  <c r="E5"/>
  <c r="D5"/>
  <c r="C3"/>
  <c r="G3"/>
  <c r="F3"/>
  <c r="E3"/>
  <c r="D3"/>
  <c r="C2"/>
  <c r="G2"/>
  <c r="F2"/>
  <c r="E2"/>
  <c r="D2"/>
</calcChain>
</file>

<file path=xl/sharedStrings.xml><?xml version="1.0" encoding="utf-8"?>
<sst xmlns="http://schemas.openxmlformats.org/spreadsheetml/2006/main" count="80" uniqueCount="38">
  <si>
    <t>N° commande</t>
  </si>
  <si>
    <t>commercial</t>
  </si>
  <si>
    <t>client</t>
  </si>
  <si>
    <t>code produit</t>
  </si>
  <si>
    <t>montant HT</t>
  </si>
  <si>
    <t>TVA</t>
  </si>
  <si>
    <t>Montant TTC</t>
  </si>
  <si>
    <t>Paul</t>
  </si>
  <si>
    <t>SARL DUPOND</t>
  </si>
  <si>
    <t>SC TINTIN</t>
  </si>
  <si>
    <t>BEAUMIRAGE</t>
  </si>
  <si>
    <t>3645-1</t>
  </si>
  <si>
    <t>3213-0</t>
  </si>
  <si>
    <t>9645-1</t>
  </si>
  <si>
    <t>9875-0</t>
  </si>
  <si>
    <t>6342-0</t>
  </si>
  <si>
    <t>6343-0</t>
  </si>
  <si>
    <t>Jean</t>
  </si>
  <si>
    <t>SARL MARTIN</t>
  </si>
  <si>
    <t>PAROLE</t>
  </si>
  <si>
    <t>JARDIN&amp;CO</t>
  </si>
  <si>
    <t>3210-1</t>
  </si>
  <si>
    <t>5412-2</t>
  </si>
  <si>
    <t>5412-3</t>
  </si>
  <si>
    <t>9756-1</t>
  </si>
  <si>
    <t>9756-2</t>
  </si>
  <si>
    <t>Aude</t>
  </si>
  <si>
    <t>SA MICHEL</t>
  </si>
  <si>
    <t>SC TILLEUL</t>
  </si>
  <si>
    <t>ENVOL</t>
  </si>
  <si>
    <t>7463-3</t>
  </si>
  <si>
    <t>4863-0</t>
  </si>
  <si>
    <t>2323-0</t>
  </si>
  <si>
    <t>2324-1</t>
  </si>
  <si>
    <t>fonction n°1</t>
  </si>
  <si>
    <t xml:space="preserve">faire la liste des onglet </t>
  </si>
  <si>
    <t xml:space="preserve">dans le meme ordre  </t>
  </si>
  <si>
    <t xml:space="preserve">à partir de la colonne C   ;Recherchev utilise le resultat de la fonction n°1 grace à Indirect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</si>
</sst>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9" fontId="0" fillId="0" borderId="6" xfId="2" applyFont="1" applyBorder="1"/>
    <xf numFmtId="9" fontId="0" fillId="0" borderId="1" xfId="2" applyFont="1" applyBorder="1"/>
    <xf numFmtId="44" fontId="0" fillId="0" borderId="6" xfId="1" applyFont="1" applyBorder="1"/>
    <xf numFmtId="44" fontId="0" fillId="0" borderId="1" xfId="1" applyFont="1" applyBorder="1"/>
    <xf numFmtId="44" fontId="0" fillId="0" borderId="7" xfId="1" applyFont="1" applyBorder="1"/>
    <xf numFmtId="44" fontId="0" fillId="0" borderId="9" xfId="1" applyFont="1" applyBorder="1"/>
    <xf numFmtId="44" fontId="0" fillId="0" borderId="11" xfId="1" applyFont="1" applyBorder="1"/>
    <xf numFmtId="44" fontId="0" fillId="0" borderId="12" xfId="1" applyFont="1" applyBorder="1"/>
    <xf numFmtId="0" fontId="0" fillId="0" borderId="13" xfId="0" applyFill="1" applyBorder="1"/>
    <xf numFmtId="0" fontId="0" fillId="3" borderId="0" xfId="0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311150</xdr:colOff>
      <xdr:row>16</xdr:row>
      <xdr:rowOff>88900</xdr:rowOff>
    </xdr:from>
    <xdr:to>
      <xdr:col>1</xdr:col>
      <xdr:colOff>381000</xdr:colOff>
      <xdr:row>19</xdr:row>
      <xdr:rowOff>19050</xdr:rowOff>
    </xdr:to>
    <xdr:cxnSp macro="">
      <xdr:nvCxnSpPr>
        <xdr:cNvPr id="3" name="Connecteur droit avec flèche 2"/>
        <xdr:cNvCxnSpPr/>
      </xdr:nvCxnSpPr>
      <xdr:spPr>
        <a:xfrm rot="5400000" flipH="1" flipV="1">
          <a:off x="1133475" y="3349625"/>
          <a:ext cx="495300" cy="69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1</xdr:row>
      <xdr:rowOff>76200</xdr:rowOff>
    </xdr:from>
    <xdr:to>
      <xdr:col>10</xdr:col>
      <xdr:colOff>692150</xdr:colOff>
      <xdr:row>2</xdr:row>
      <xdr:rowOff>12700</xdr:rowOff>
    </xdr:to>
    <xdr:cxnSp macro="">
      <xdr:nvCxnSpPr>
        <xdr:cNvPr id="5" name="Connecteur droit avec flèche 4"/>
        <xdr:cNvCxnSpPr/>
      </xdr:nvCxnSpPr>
      <xdr:spPr>
        <a:xfrm rot="10800000">
          <a:off x="9474200" y="266700"/>
          <a:ext cx="596900" cy="127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J19" sqref="J19"/>
    </sheetView>
  </sheetViews>
  <sheetFormatPr baseColWidth="10" defaultRowHeight="14.5"/>
  <cols>
    <col min="1" max="1" width="14.81640625" customWidth="1"/>
    <col min="2" max="2" width="14.1796875" customWidth="1"/>
    <col min="3" max="3" width="16.81640625" customWidth="1"/>
    <col min="4" max="4" width="17.1796875" customWidth="1"/>
    <col min="5" max="5" width="15.453125" customWidth="1"/>
    <col min="6" max="6" width="6.81640625" customWidth="1"/>
    <col min="7" max="7" width="16.26953125" customWidth="1"/>
  </cols>
  <sheetData>
    <row r="1" spans="1:12" ht="15" thickBo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J1" s="21" t="s">
        <v>7</v>
      </c>
    </row>
    <row r="2" spans="1:12" ht="15" thickBot="1">
      <c r="A2" s="5">
        <v>1</v>
      </c>
      <c r="B2" s="6" t="str">
        <f t="array" aca="1" ref="B2" ca="1">IF(SUMPRODUCT(COUNTIF(INDIRECT(J$1:J$3&amp;"!a2:a18"),A2))=0,"",INDEX(J$1:J$3,MAX(CHOOSE({1,2,3},(Paul!$A$2:A$18=A2)*1,(Jean!A$2:A$18=A2)*2,(Aude!A$2:A$18=A2)*3))))</f>
        <v>Paul</v>
      </c>
      <c r="C2" s="6" t="str">
        <f ca="1">IFERROR(VLOOKUP($A2,INDIRECT($B2&amp;"!a2:g18"),COLUMN(C:C),0),"")</f>
        <v>SARL DUPOND</v>
      </c>
      <c r="D2" s="6" t="str">
        <f t="shared" ref="D2:G2" ca="1" si="0">IFERROR(VLOOKUP($A2,INDIRECT($B2&amp;"!a2:g18"),COLUMN(D:D),0),"")</f>
        <v>3645-1</v>
      </c>
      <c r="E2" s="6">
        <f t="shared" ca="1" si="0"/>
        <v>1000</v>
      </c>
      <c r="F2" s="6">
        <f t="shared" ca="1" si="0"/>
        <v>0.2</v>
      </c>
      <c r="G2" s="6">
        <f t="shared" ca="1" si="0"/>
        <v>1200</v>
      </c>
      <c r="J2" s="21" t="s">
        <v>17</v>
      </c>
      <c r="L2" t="s">
        <v>35</v>
      </c>
    </row>
    <row r="3" spans="1:12" ht="15" thickBot="1">
      <c r="A3" s="7">
        <v>2</v>
      </c>
      <c r="B3" s="6" t="str">
        <f t="array" aca="1" ref="B3" ca="1">IF(SUMPRODUCT(COUNTIF(INDIRECT(J$1:J$3&amp;"!a2:a18"),A3))=0,"",INDEX(J$1:J$3,MAX(CHOOSE({1,2,3},(Paul!$A$2:A$18=A3)*1,(Jean!A$2:A$18=A3)*2,(Aude!A$2:A$18=A3)*3))))</f>
        <v>Paul</v>
      </c>
      <c r="C3" s="6" t="str">
        <f t="shared" ref="C3:G18" ca="1" si="1">IFERROR(VLOOKUP($A3,INDIRECT($B3&amp;"!a2:g18"),COLUMN(C:C),0),"")</f>
        <v>SARL DUPOND</v>
      </c>
      <c r="D3" s="6" t="str">
        <f t="shared" ca="1" si="1"/>
        <v>3213-0</v>
      </c>
      <c r="E3" s="6">
        <f t="shared" ca="1" si="1"/>
        <v>230</v>
      </c>
      <c r="F3" s="6">
        <f t="shared" ca="1" si="1"/>
        <v>0.2</v>
      </c>
      <c r="G3" s="6">
        <f t="shared" ca="1" si="1"/>
        <v>276</v>
      </c>
      <c r="J3" s="21" t="s">
        <v>26</v>
      </c>
      <c r="L3" t="s">
        <v>36</v>
      </c>
    </row>
    <row r="4" spans="1:12" ht="15" thickBot="1">
      <c r="A4" s="7">
        <v>3</v>
      </c>
      <c r="B4" s="6" t="str">
        <f t="array" aca="1" ref="B4" ca="1">IF(SUMPRODUCT(COUNTIF(INDIRECT(J$1:J$3&amp;"!a2:a18"),A4))=0,"",INDEX(J$1:J$3,MAX(CHOOSE({1,2,3},(Paul!$A$2:A$18=A4)*1,(Jean!A$2:A$18=A4)*2,(Aude!A$2:A$18=A4)*3))))</f>
        <v>Jean</v>
      </c>
      <c r="C4" s="6" t="str">
        <f t="shared" ca="1" si="1"/>
        <v>SARL MARTIN</v>
      </c>
      <c r="D4" s="6" t="str">
        <f t="shared" ca="1" si="1"/>
        <v>3210-1</v>
      </c>
      <c r="E4" s="6">
        <f t="shared" ca="1" si="1"/>
        <v>250</v>
      </c>
      <c r="F4" s="6">
        <f t="shared" ca="1" si="1"/>
        <v>0.2</v>
      </c>
      <c r="G4" s="6">
        <f t="shared" ca="1" si="1"/>
        <v>300</v>
      </c>
    </row>
    <row r="5" spans="1:12" ht="15" thickBot="1">
      <c r="A5" s="7">
        <v>4</v>
      </c>
      <c r="B5" s="6" t="str">
        <f t="array" aca="1" ref="B5" ca="1">IF(SUMPRODUCT(COUNTIF(INDIRECT(J$1:J$3&amp;"!a2:a18"),A5))=0,"",INDEX(J$1:J$3,MAX(CHOOSE({1,2,3},(Paul!$A$2:A$18=A5)*1,(Jean!A$2:A$18=A5)*2,(Aude!A$2:A$18=A5)*3))))</f>
        <v>Aude</v>
      </c>
      <c r="C5" s="6" t="str">
        <f t="shared" ca="1" si="1"/>
        <v>SA MICHEL</v>
      </c>
      <c r="D5" s="6" t="str">
        <f t="shared" ca="1" si="1"/>
        <v>7463-3</v>
      </c>
      <c r="E5" s="6">
        <f t="shared" ca="1" si="1"/>
        <v>1560</v>
      </c>
      <c r="F5" s="6">
        <f t="shared" ca="1" si="1"/>
        <v>0.19600000000000001</v>
      </c>
      <c r="G5" s="6">
        <f t="shared" ca="1" si="1"/>
        <v>1865.76</v>
      </c>
    </row>
    <row r="6" spans="1:12" ht="15" thickBot="1">
      <c r="A6" s="7">
        <v>5</v>
      </c>
      <c r="B6" s="6" t="str">
        <f t="array" aca="1" ref="B6" ca="1">IF(SUMPRODUCT(COUNTIF(INDIRECT(J$1:J$3&amp;"!a2:a18"),A6))=0,"",INDEX(J$1:J$3,MAX(CHOOSE({1,2,3},(Paul!$A$2:A$18=A6)*1,(Jean!A$2:A$18=A6)*2,(Aude!A$2:A$18=A6)*3))))</f>
        <v>Paul</v>
      </c>
      <c r="C6" s="6" t="str">
        <f t="shared" ca="1" si="1"/>
        <v>SC TINTIN</v>
      </c>
      <c r="D6" s="6" t="str">
        <f t="shared" ca="1" si="1"/>
        <v>9645-1</v>
      </c>
      <c r="E6" s="6">
        <f t="shared" ca="1" si="1"/>
        <v>45</v>
      </c>
      <c r="F6" s="6">
        <f t="shared" ca="1" si="1"/>
        <v>0.1</v>
      </c>
      <c r="G6" s="6">
        <f t="shared" ca="1" si="1"/>
        <v>49.500000000000007</v>
      </c>
    </row>
    <row r="7" spans="1:12" ht="15" thickBot="1">
      <c r="A7" s="7">
        <v>6</v>
      </c>
      <c r="B7" s="6" t="str">
        <f t="array" aca="1" ref="B7" ca="1">IF(SUMPRODUCT(COUNTIF(INDIRECT(J$1:J$3&amp;"!a2:a18"),A7))=0,"",INDEX(J$1:J$3,MAX(CHOOSE({1,2,3},(Paul!$A$2:A$18=A7)*1,(Jean!A$2:A$18=A7)*2,(Aude!A$2:A$18=A7)*3))))</f>
        <v>Jean</v>
      </c>
      <c r="C7" s="6" t="str">
        <f t="shared" ca="1" si="1"/>
        <v>PAROLE</v>
      </c>
      <c r="D7" s="6" t="str">
        <f t="shared" ca="1" si="1"/>
        <v>5412-2</v>
      </c>
      <c r="E7" s="6">
        <f t="shared" ca="1" si="1"/>
        <v>364</v>
      </c>
      <c r="F7" s="6">
        <f t="shared" ca="1" si="1"/>
        <v>0.2</v>
      </c>
      <c r="G7" s="6">
        <f t="shared" ca="1" si="1"/>
        <v>436.8</v>
      </c>
    </row>
    <row r="8" spans="1:12" ht="15" thickBot="1">
      <c r="A8" s="7">
        <v>7</v>
      </c>
      <c r="B8" s="6" t="str">
        <f t="array" aca="1" ref="B8" ca="1">IF(SUMPRODUCT(COUNTIF(INDIRECT(J$1:J$3&amp;"!a2:a18"),A8))=0,"",INDEX(J$1:J$3,MAX(CHOOSE({1,2,3},(Paul!$A$2:A$18=A8)*1,(Jean!A$2:A$18=A8)*2,(Aude!A$2:A$18=A8)*3))))</f>
        <v>Jean</v>
      </c>
      <c r="C8" s="6" t="str">
        <f t="shared" ca="1" si="1"/>
        <v>PAROLE</v>
      </c>
      <c r="D8" s="6" t="str">
        <f t="shared" ca="1" si="1"/>
        <v>5412-3</v>
      </c>
      <c r="E8" s="6">
        <f t="shared" ca="1" si="1"/>
        <v>84</v>
      </c>
      <c r="F8" s="6">
        <f t="shared" ca="1" si="1"/>
        <v>0.1</v>
      </c>
      <c r="G8" s="6">
        <f t="shared" ca="1" si="1"/>
        <v>92.4</v>
      </c>
    </row>
    <row r="9" spans="1:12" ht="15" thickBot="1">
      <c r="A9" s="7">
        <v>8</v>
      </c>
      <c r="B9" s="6" t="str">
        <f t="array" aca="1" ref="B9" ca="1">IF(SUMPRODUCT(COUNTIF(INDIRECT(J$1:J$3&amp;"!a2:a18"),A9))=0,"",INDEX(J$1:J$3,MAX(CHOOSE({1,2,3},(Paul!$A$2:A$18=A9)*1,(Jean!A$2:A$18=A9)*2,(Aude!A$2:A$18=A9)*3))))</f>
        <v>Aude</v>
      </c>
      <c r="C9" s="6" t="str">
        <f t="shared" ca="1" si="1"/>
        <v>SC TILLEUL</v>
      </c>
      <c r="D9" s="6" t="str">
        <f t="shared" ca="1" si="1"/>
        <v>4863-0</v>
      </c>
      <c r="E9" s="6">
        <f t="shared" ca="1" si="1"/>
        <v>634</v>
      </c>
      <c r="F9" s="6">
        <f t="shared" ca="1" si="1"/>
        <v>0.1</v>
      </c>
      <c r="G9" s="6">
        <f t="shared" ca="1" si="1"/>
        <v>697.40000000000009</v>
      </c>
    </row>
    <row r="10" spans="1:12" ht="15" thickBot="1">
      <c r="A10" s="7">
        <v>9</v>
      </c>
      <c r="B10" s="6" t="str">
        <f t="array" aca="1" ref="B10" ca="1">IF(SUMPRODUCT(COUNTIF(INDIRECT(J$1:J$3&amp;"!a2:a18"),A10))=0,"",INDEX(J$1:J$3,MAX(CHOOSE({1,2,3},(Paul!$A$2:A$18=A10)*1,(Jean!A$2:A$18=A10)*2,(Aude!A$2:A$18=A10)*3))))</f>
        <v>Paul</v>
      </c>
      <c r="C10" s="6" t="str">
        <f t="shared" ca="1" si="1"/>
        <v>BEAUMIRAGE</v>
      </c>
      <c r="D10" s="6" t="str">
        <f t="shared" ca="1" si="1"/>
        <v>9875-0</v>
      </c>
      <c r="E10" s="6">
        <f t="shared" ca="1" si="1"/>
        <v>690</v>
      </c>
      <c r="F10" s="6">
        <f t="shared" ca="1" si="1"/>
        <v>0.2</v>
      </c>
      <c r="G10" s="6">
        <f t="shared" ca="1" si="1"/>
        <v>828</v>
      </c>
    </row>
    <row r="11" spans="1:12" ht="15" thickBot="1">
      <c r="A11" s="7">
        <v>10</v>
      </c>
      <c r="B11" s="6" t="str">
        <f t="array" aca="1" ref="B11" ca="1">IF(SUMPRODUCT(COUNTIF(INDIRECT(J$1:J$3&amp;"!a2:a18"),A11))=0,"",INDEX(J$1:J$3,MAX(CHOOSE({1,2,3},(Paul!$A$2:A$18=A11)*1,(Jean!A$2:A$18=A11)*2,(Aude!A$2:A$18=A11)*3))))</f>
        <v>Jean</v>
      </c>
      <c r="C11" s="6" t="str">
        <f t="shared" ca="1" si="1"/>
        <v>JARDIN&amp;CO</v>
      </c>
      <c r="D11" s="6" t="str">
        <f t="shared" ca="1" si="1"/>
        <v>9756-1</v>
      </c>
      <c r="E11" s="6">
        <f t="shared" ca="1" si="1"/>
        <v>540</v>
      </c>
      <c r="F11" s="6">
        <f t="shared" ca="1" si="1"/>
        <v>0.2</v>
      </c>
      <c r="G11" s="6">
        <f t="shared" ca="1" si="1"/>
        <v>648</v>
      </c>
    </row>
    <row r="12" spans="1:12" ht="15" thickBot="1">
      <c r="A12" s="7">
        <v>11</v>
      </c>
      <c r="B12" s="6" t="str">
        <f t="array" aca="1" ref="B12" ca="1">IF(SUMPRODUCT(COUNTIF(INDIRECT(J$1:J$3&amp;"!a2:a18"),A12))=0,"",INDEX(J$1:J$3,MAX(CHOOSE({1,2,3},(Paul!$A$2:A$18=A12)*1,(Jean!A$2:A$18=A12)*2,(Aude!A$2:A$18=A12)*3))))</f>
        <v>Jean</v>
      </c>
      <c r="C12" s="6" t="str">
        <f t="shared" ca="1" si="1"/>
        <v>JARDIN&amp;CO</v>
      </c>
      <c r="D12" s="6" t="str">
        <f t="shared" ca="1" si="1"/>
        <v>9756-2</v>
      </c>
      <c r="E12" s="6">
        <f t="shared" ca="1" si="1"/>
        <v>321</v>
      </c>
      <c r="F12" s="6">
        <f t="shared" ca="1" si="1"/>
        <v>0.19600000000000001</v>
      </c>
      <c r="G12" s="6">
        <f t="shared" ca="1" si="1"/>
        <v>383.916</v>
      </c>
    </row>
    <row r="13" spans="1:12" ht="15" thickBot="1">
      <c r="A13" s="7">
        <v>12</v>
      </c>
      <c r="B13" s="6" t="str">
        <f t="array" aca="1" ref="B13" ca="1">IF(SUMPRODUCT(COUNTIF(INDIRECT(J$1:J$3&amp;"!a2:a18"),A13))=0,"",INDEX(J$1:J$3,MAX(CHOOSE({1,2,3},(Paul!$A$2:A$18=A13)*1,(Jean!A$2:A$18=A13)*2,(Aude!A$2:A$18=A13)*3))))</f>
        <v>Paul</v>
      </c>
      <c r="C13" s="6" t="str">
        <f t="shared" ca="1" si="1"/>
        <v>SC TINTIN</v>
      </c>
      <c r="D13" s="6" t="str">
        <f t="shared" ca="1" si="1"/>
        <v>6342-0</v>
      </c>
      <c r="E13" s="6">
        <f t="shared" ca="1" si="1"/>
        <v>63</v>
      </c>
      <c r="F13" s="6">
        <f t="shared" ca="1" si="1"/>
        <v>0.19600000000000001</v>
      </c>
      <c r="G13" s="6">
        <f t="shared" ca="1" si="1"/>
        <v>75.347999999999999</v>
      </c>
    </row>
    <row r="14" spans="1:12" ht="15" thickBot="1">
      <c r="A14" s="7">
        <v>13</v>
      </c>
      <c r="B14" s="6" t="str">
        <f t="array" aca="1" ref="B14" ca="1">IF(SUMPRODUCT(COUNTIF(INDIRECT(J$1:J$3&amp;"!a2:a18"),A14))=0,"",INDEX(J$1:J$3,MAX(CHOOSE({1,2,3},(Paul!$A$2:A$18=A14)*1,(Jean!A$2:A$18=A14)*2,(Aude!A$2:A$18=A14)*3))))</f>
        <v>Paul</v>
      </c>
      <c r="C14" s="6" t="str">
        <f t="shared" ca="1" si="1"/>
        <v>SC TINTIN</v>
      </c>
      <c r="D14" s="6" t="str">
        <f t="shared" ca="1" si="1"/>
        <v>6343-0</v>
      </c>
      <c r="E14" s="6">
        <f t="shared" ca="1" si="1"/>
        <v>842</v>
      </c>
      <c r="F14" s="6">
        <f t="shared" ca="1" si="1"/>
        <v>0.2</v>
      </c>
      <c r="G14" s="6">
        <f t="shared" ca="1" si="1"/>
        <v>1010.4</v>
      </c>
      <c r="H14" s="20"/>
    </row>
    <row r="15" spans="1:12" ht="15" thickBot="1">
      <c r="A15" s="7">
        <v>14</v>
      </c>
      <c r="B15" s="6" t="str">
        <f t="array" aca="1" ref="B15" ca="1">IF(SUMPRODUCT(COUNTIF(INDIRECT(J$1:J$3&amp;"!a2:a18"),A15))=0,"",INDEX(J$1:J$3,MAX(CHOOSE({1,2,3},(Paul!$A$2:A$18=A15)*1,(Jean!A$2:A$18=A15)*2,(Aude!A$2:A$18=A15)*3))))</f>
        <v>Aude</v>
      </c>
      <c r="C15" s="6" t="str">
        <f t="shared" ca="1" si="1"/>
        <v>ENVOL</v>
      </c>
      <c r="D15" s="6" t="str">
        <f t="shared" ca="1" si="1"/>
        <v>2323-0</v>
      </c>
      <c r="E15" s="6">
        <f t="shared" ca="1" si="1"/>
        <v>987</v>
      </c>
      <c r="F15" s="6">
        <f t="shared" ca="1" si="1"/>
        <v>0.2</v>
      </c>
      <c r="G15" s="6">
        <f t="shared" ca="1" si="1"/>
        <v>1184.3999999999999</v>
      </c>
      <c r="H15" s="20"/>
    </row>
    <row r="16" spans="1:12" ht="15" thickBot="1">
      <c r="A16" s="7">
        <v>15</v>
      </c>
      <c r="B16" s="6" t="str">
        <f t="array" aca="1" ref="B16" ca="1">IF(SUMPRODUCT(COUNTIF(INDIRECT(J$1:J$3&amp;"!a2:a18"),A16))=0,"",INDEX(J$1:J$3,MAX(CHOOSE({1,2,3},(Paul!$A$2:A$18=A16)*1,(Jean!A$2:A$18=A16)*2,(Aude!A$2:A$18=A16)*3))))</f>
        <v>Aude</v>
      </c>
      <c r="C16" s="6" t="str">
        <f t="shared" ca="1" si="1"/>
        <v>ENVOL</v>
      </c>
      <c r="D16" s="6" t="str">
        <f t="shared" ca="1" si="1"/>
        <v>2324-1</v>
      </c>
      <c r="E16" s="6">
        <f t="shared" ca="1" si="1"/>
        <v>854</v>
      </c>
      <c r="F16" s="6">
        <f t="shared" ca="1" si="1"/>
        <v>0.2</v>
      </c>
      <c r="G16" s="6">
        <f t="shared" ca="1" si="1"/>
        <v>1024.8</v>
      </c>
      <c r="H16" s="20"/>
    </row>
    <row r="17" spans="1:8" ht="15" thickBot="1">
      <c r="A17" s="7">
        <v>16</v>
      </c>
      <c r="B17" s="6" t="str">
        <f t="array" aca="1" ref="B17" ca="1">IF(SUMPRODUCT(COUNTIF(INDIRECT(J$1:J$3&amp;"!a2:a18"),A17))=0,"",INDEX(J$1:J$3,MAX(CHOOSE({1,2,3},(Paul!$A$2:A$18=A17)*1,(Jean!A$2:A$18=A17)*2,(Aude!A$2:A$18=A17)*3))))</f>
        <v/>
      </c>
      <c r="C17" s="6" t="str">
        <f t="shared" ca="1" si="1"/>
        <v/>
      </c>
      <c r="D17" s="6" t="str">
        <f t="shared" ca="1" si="1"/>
        <v/>
      </c>
      <c r="E17" s="6" t="str">
        <f t="shared" ca="1" si="1"/>
        <v/>
      </c>
      <c r="F17" s="6" t="str">
        <f t="shared" ca="1" si="1"/>
        <v/>
      </c>
      <c r="G17" s="6" t="str">
        <f t="shared" ca="1" si="1"/>
        <v/>
      </c>
      <c r="H17" s="20"/>
    </row>
    <row r="18" spans="1:8" ht="15" thickBot="1">
      <c r="A18" s="9">
        <v>17</v>
      </c>
      <c r="B18" s="6" t="str">
        <f t="array" aca="1" ref="B18" ca="1">IF(SUMPRODUCT(COUNTIF(INDIRECT(J$1:J$3&amp;"!a2:a18"),A18))=0,"",INDEX(J$1:J$3,MAX(CHOOSE({1,2,3},(Paul!$A$2:A$18=A18)*1,(Jean!A$2:A$18=A18)*2,(Aude!A$2:A$18=A18)*3))))</f>
        <v/>
      </c>
      <c r="C18" s="6" t="str">
        <f t="shared" ca="1" si="1"/>
        <v/>
      </c>
      <c r="D18" s="6" t="str">
        <f t="shared" ca="1" si="1"/>
        <v/>
      </c>
      <c r="E18" s="6" t="str">
        <f t="shared" ca="1" si="1"/>
        <v/>
      </c>
      <c r="F18" s="6" t="str">
        <f t="shared" ca="1" si="1"/>
        <v/>
      </c>
      <c r="G18" s="6" t="str">
        <f t="shared" ca="1" si="1"/>
        <v/>
      </c>
      <c r="H18" s="20"/>
    </row>
    <row r="20" spans="1:8">
      <c r="B20" t="s">
        <v>34</v>
      </c>
      <c r="C20" t="s">
        <v>37</v>
      </c>
    </row>
  </sheetData>
  <autoFilter ref="A1:G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A2" sqref="A2"/>
    </sheetView>
  </sheetViews>
  <sheetFormatPr baseColWidth="10" defaultRowHeight="14.5"/>
  <cols>
    <col min="1" max="1" width="14.81640625" customWidth="1"/>
    <col min="2" max="2" width="14.1796875" customWidth="1"/>
    <col min="3" max="3" width="16.81640625" customWidth="1"/>
    <col min="4" max="4" width="17.1796875" customWidth="1"/>
    <col min="5" max="5" width="15.453125" customWidth="1"/>
    <col min="6" max="6" width="6.81640625" customWidth="1"/>
    <col min="7" max="7" width="16.26953125" customWidth="1"/>
  </cols>
  <sheetData>
    <row r="1" spans="1:7" ht="15" thickBo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>
      <c r="A2" s="5">
        <v>1</v>
      </c>
      <c r="B2" s="6" t="s">
        <v>7</v>
      </c>
      <c r="C2" s="6" t="s">
        <v>8</v>
      </c>
      <c r="D2" s="6" t="s">
        <v>11</v>
      </c>
      <c r="E2" s="14">
        <v>1000</v>
      </c>
      <c r="F2" s="12">
        <v>0.2</v>
      </c>
      <c r="G2" s="16">
        <f>E2*(1+F2)</f>
        <v>1200</v>
      </c>
    </row>
    <row r="3" spans="1:7">
      <c r="A3" s="7">
        <v>2</v>
      </c>
      <c r="B3" s="1" t="s">
        <v>7</v>
      </c>
      <c r="C3" s="1" t="s">
        <v>8</v>
      </c>
      <c r="D3" s="1" t="s">
        <v>12</v>
      </c>
      <c r="E3" s="15">
        <v>230</v>
      </c>
      <c r="F3" s="13">
        <v>0.2</v>
      </c>
      <c r="G3" s="17">
        <f t="shared" ref="G3:G7" si="0">E3*(1+F3)</f>
        <v>276</v>
      </c>
    </row>
    <row r="4" spans="1:7">
      <c r="A4" s="7">
        <v>5</v>
      </c>
      <c r="B4" s="1" t="s">
        <v>7</v>
      </c>
      <c r="C4" s="1" t="s">
        <v>9</v>
      </c>
      <c r="D4" s="1" t="s">
        <v>13</v>
      </c>
      <c r="E4" s="15">
        <v>45</v>
      </c>
      <c r="F4" s="13">
        <v>0.1</v>
      </c>
      <c r="G4" s="17">
        <f t="shared" si="0"/>
        <v>49.500000000000007</v>
      </c>
    </row>
    <row r="5" spans="1:7">
      <c r="A5" s="7">
        <v>9</v>
      </c>
      <c r="B5" s="1" t="s">
        <v>7</v>
      </c>
      <c r="C5" s="1" t="s">
        <v>10</v>
      </c>
      <c r="D5" s="1" t="s">
        <v>14</v>
      </c>
      <c r="E5" s="15">
        <v>690</v>
      </c>
      <c r="F5" s="13">
        <v>0.2</v>
      </c>
      <c r="G5" s="17">
        <f t="shared" si="0"/>
        <v>828</v>
      </c>
    </row>
    <row r="6" spans="1:7">
      <c r="A6" s="7">
        <v>12</v>
      </c>
      <c r="B6" s="1" t="s">
        <v>7</v>
      </c>
      <c r="C6" s="1" t="s">
        <v>9</v>
      </c>
      <c r="D6" s="1" t="s">
        <v>15</v>
      </c>
      <c r="E6" s="15">
        <v>63</v>
      </c>
      <c r="F6" s="13">
        <v>0.19600000000000001</v>
      </c>
      <c r="G6" s="17">
        <f t="shared" si="0"/>
        <v>75.347999999999999</v>
      </c>
    </row>
    <row r="7" spans="1:7">
      <c r="A7" s="7">
        <v>13</v>
      </c>
      <c r="B7" s="1" t="s">
        <v>7</v>
      </c>
      <c r="C7" s="1" t="s">
        <v>9</v>
      </c>
      <c r="D7" s="1" t="s">
        <v>16</v>
      </c>
      <c r="E7" s="15">
        <v>842</v>
      </c>
      <c r="F7" s="13">
        <v>0.2</v>
      </c>
      <c r="G7" s="17">
        <f t="shared" si="0"/>
        <v>1010.4</v>
      </c>
    </row>
    <row r="8" spans="1:7">
      <c r="A8" s="7"/>
      <c r="B8" s="1"/>
      <c r="C8" s="1"/>
      <c r="D8" s="1"/>
      <c r="E8" s="1"/>
      <c r="F8" s="1"/>
      <c r="G8" s="8"/>
    </row>
    <row r="9" spans="1:7">
      <c r="A9" s="7"/>
      <c r="B9" s="1"/>
      <c r="C9" s="1"/>
      <c r="D9" s="1"/>
      <c r="E9" s="1"/>
      <c r="F9" s="1"/>
      <c r="G9" s="8"/>
    </row>
    <row r="10" spans="1:7">
      <c r="A10" s="7"/>
      <c r="B10" s="1"/>
      <c r="C10" s="1"/>
      <c r="D10" s="1"/>
      <c r="E10" s="1"/>
      <c r="F10" s="1"/>
      <c r="G10" s="8"/>
    </row>
    <row r="11" spans="1:7">
      <c r="A11" s="7"/>
      <c r="B11" s="1"/>
      <c r="C11" s="1"/>
      <c r="D11" s="1"/>
      <c r="E11" s="1"/>
      <c r="F11" s="1"/>
      <c r="G11" s="8"/>
    </row>
    <row r="12" spans="1:7">
      <c r="A12" s="7"/>
      <c r="B12" s="1"/>
      <c r="C12" s="1"/>
      <c r="D12" s="1"/>
      <c r="E12" s="1"/>
      <c r="F12" s="1"/>
      <c r="G12" s="8"/>
    </row>
    <row r="13" spans="1:7">
      <c r="A13" s="7"/>
      <c r="B13" s="1"/>
      <c r="C13" s="1"/>
      <c r="D13" s="1"/>
      <c r="E13" s="1"/>
      <c r="F13" s="1"/>
      <c r="G13" s="8"/>
    </row>
    <row r="14" spans="1:7">
      <c r="A14" s="7"/>
      <c r="B14" s="1"/>
      <c r="C14" s="1"/>
      <c r="D14" s="1"/>
      <c r="E14" s="1"/>
      <c r="F14" s="1"/>
      <c r="G14" s="8"/>
    </row>
    <row r="15" spans="1:7">
      <c r="A15" s="7"/>
      <c r="B15" s="1"/>
      <c r="C15" s="1"/>
      <c r="D15" s="1"/>
      <c r="E15" s="1"/>
      <c r="F15" s="1"/>
      <c r="G15" s="8"/>
    </row>
    <row r="16" spans="1:7">
      <c r="A16" s="7"/>
      <c r="B16" s="1"/>
      <c r="C16" s="1"/>
      <c r="D16" s="1"/>
      <c r="E16" s="1"/>
      <c r="F16" s="1"/>
      <c r="G16" s="8"/>
    </row>
    <row r="17" spans="1:7">
      <c r="A17" s="7"/>
      <c r="B17" s="1"/>
      <c r="C17" s="1"/>
      <c r="D17" s="1"/>
      <c r="E17" s="1"/>
      <c r="F17" s="1"/>
      <c r="G17" s="8"/>
    </row>
    <row r="18" spans="1:7" ht="15" thickBot="1">
      <c r="A18" s="9"/>
      <c r="B18" s="10"/>
      <c r="C18" s="10"/>
      <c r="D18" s="10"/>
      <c r="E18" s="10"/>
      <c r="F18" s="10"/>
      <c r="G18" s="11"/>
    </row>
  </sheetData>
  <autoFilter ref="A1:G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B3" sqref="B3"/>
    </sheetView>
  </sheetViews>
  <sheetFormatPr baseColWidth="10" defaultRowHeight="14.5"/>
  <cols>
    <col min="1" max="1" width="14.81640625" customWidth="1"/>
    <col min="2" max="2" width="14.1796875" customWidth="1"/>
    <col min="3" max="3" width="16.81640625" customWidth="1"/>
    <col min="4" max="4" width="17.1796875" customWidth="1"/>
    <col min="5" max="5" width="15.453125" customWidth="1"/>
    <col min="6" max="6" width="6.81640625" customWidth="1"/>
    <col min="7" max="7" width="16.26953125" customWidth="1"/>
  </cols>
  <sheetData>
    <row r="1" spans="1:7" ht="15" thickBo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>
      <c r="A2" s="5">
        <v>3</v>
      </c>
      <c r="B2" s="6" t="s">
        <v>17</v>
      </c>
      <c r="C2" s="6" t="s">
        <v>18</v>
      </c>
      <c r="D2" s="6" t="s">
        <v>21</v>
      </c>
      <c r="E2" s="14">
        <v>250</v>
      </c>
      <c r="F2" s="12">
        <v>0.2</v>
      </c>
      <c r="G2" s="16">
        <f>E2*(1+F2)</f>
        <v>300</v>
      </c>
    </row>
    <row r="3" spans="1:7">
      <c r="A3" s="7">
        <v>6</v>
      </c>
      <c r="B3" s="1" t="s">
        <v>17</v>
      </c>
      <c r="C3" s="1" t="s">
        <v>19</v>
      </c>
      <c r="D3" s="1" t="s">
        <v>22</v>
      </c>
      <c r="E3" s="15">
        <v>364</v>
      </c>
      <c r="F3" s="13">
        <v>0.2</v>
      </c>
      <c r="G3" s="17">
        <f t="shared" ref="G3:G6" si="0">E3*(1+F3)</f>
        <v>436.8</v>
      </c>
    </row>
    <row r="4" spans="1:7">
      <c r="A4" s="7">
        <v>7</v>
      </c>
      <c r="B4" s="1" t="s">
        <v>17</v>
      </c>
      <c r="C4" s="1" t="s">
        <v>19</v>
      </c>
      <c r="D4" s="1" t="s">
        <v>23</v>
      </c>
      <c r="E4" s="15">
        <v>84</v>
      </c>
      <c r="F4" s="13">
        <v>0.1</v>
      </c>
      <c r="G4" s="17">
        <f t="shared" si="0"/>
        <v>92.4</v>
      </c>
    </row>
    <row r="5" spans="1:7">
      <c r="A5" s="7">
        <v>10</v>
      </c>
      <c r="B5" s="1" t="s">
        <v>17</v>
      </c>
      <c r="C5" s="1" t="s">
        <v>20</v>
      </c>
      <c r="D5" s="1" t="s">
        <v>24</v>
      </c>
      <c r="E5" s="15">
        <v>540</v>
      </c>
      <c r="F5" s="13">
        <v>0.2</v>
      </c>
      <c r="G5" s="17">
        <f t="shared" si="0"/>
        <v>648</v>
      </c>
    </row>
    <row r="6" spans="1:7">
      <c r="A6" s="7">
        <v>11</v>
      </c>
      <c r="B6" s="1" t="s">
        <v>17</v>
      </c>
      <c r="C6" s="1" t="s">
        <v>20</v>
      </c>
      <c r="D6" s="1" t="s">
        <v>25</v>
      </c>
      <c r="E6" s="15">
        <v>321</v>
      </c>
      <c r="F6" s="13">
        <v>0.19600000000000001</v>
      </c>
      <c r="G6" s="17">
        <f t="shared" si="0"/>
        <v>383.916</v>
      </c>
    </row>
    <row r="7" spans="1:7">
      <c r="A7" s="7"/>
      <c r="B7" s="1"/>
      <c r="C7" s="1"/>
      <c r="D7" s="1"/>
      <c r="E7" s="15"/>
      <c r="F7" s="13"/>
      <c r="G7" s="17"/>
    </row>
    <row r="8" spans="1:7">
      <c r="A8" s="7"/>
      <c r="B8" s="1"/>
      <c r="C8" s="1"/>
      <c r="D8" s="1"/>
      <c r="E8" s="15"/>
      <c r="F8" s="1"/>
      <c r="G8" s="17"/>
    </row>
    <row r="9" spans="1:7">
      <c r="A9" s="7"/>
      <c r="B9" s="1"/>
      <c r="C9" s="1"/>
      <c r="D9" s="1"/>
      <c r="E9" s="15"/>
      <c r="F9" s="1"/>
      <c r="G9" s="17"/>
    </row>
    <row r="10" spans="1:7">
      <c r="A10" s="7"/>
      <c r="B10" s="1"/>
      <c r="C10" s="1"/>
      <c r="D10" s="1"/>
      <c r="E10" s="15"/>
      <c r="F10" s="1"/>
      <c r="G10" s="17"/>
    </row>
    <row r="11" spans="1:7">
      <c r="A11" s="7"/>
      <c r="B11" s="1"/>
      <c r="C11" s="1"/>
      <c r="D11" s="1"/>
      <c r="E11" s="15"/>
      <c r="F11" s="1"/>
      <c r="G11" s="17"/>
    </row>
    <row r="12" spans="1:7">
      <c r="A12" s="7"/>
      <c r="B12" s="1"/>
      <c r="C12" s="1"/>
      <c r="D12" s="1"/>
      <c r="E12" s="15"/>
      <c r="F12" s="1"/>
      <c r="G12" s="17"/>
    </row>
    <row r="13" spans="1:7">
      <c r="A13" s="7"/>
      <c r="B13" s="1"/>
      <c r="C13" s="1"/>
      <c r="D13" s="1"/>
      <c r="E13" s="15"/>
      <c r="F13" s="1"/>
      <c r="G13" s="17"/>
    </row>
    <row r="14" spans="1:7">
      <c r="A14" s="7"/>
      <c r="B14" s="1"/>
      <c r="C14" s="1"/>
      <c r="D14" s="1"/>
      <c r="E14" s="15"/>
      <c r="F14" s="1"/>
      <c r="G14" s="17"/>
    </row>
    <row r="15" spans="1:7">
      <c r="A15" s="7"/>
      <c r="B15" s="1"/>
      <c r="C15" s="1"/>
      <c r="D15" s="1"/>
      <c r="E15" s="15"/>
      <c r="F15" s="1"/>
      <c r="G15" s="17"/>
    </row>
    <row r="16" spans="1:7">
      <c r="A16" s="7"/>
      <c r="B16" s="1"/>
      <c r="C16" s="1"/>
      <c r="D16" s="1"/>
      <c r="E16" s="15"/>
      <c r="F16" s="1"/>
      <c r="G16" s="17"/>
    </row>
    <row r="17" spans="1:7">
      <c r="A17" s="7"/>
      <c r="B17" s="1"/>
      <c r="C17" s="1"/>
      <c r="D17" s="1"/>
      <c r="E17" s="15"/>
      <c r="F17" s="1"/>
      <c r="G17" s="17"/>
    </row>
    <row r="18" spans="1:7" ht="15" thickBot="1">
      <c r="A18" s="9"/>
      <c r="B18" s="10"/>
      <c r="C18" s="10"/>
      <c r="D18" s="10"/>
      <c r="E18" s="18"/>
      <c r="F18" s="10"/>
      <c r="G18" s="19"/>
    </row>
  </sheetData>
  <autoFilter ref="A1:G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B4" sqref="B4"/>
    </sheetView>
  </sheetViews>
  <sheetFormatPr baseColWidth="10" defaultRowHeight="14.5"/>
  <cols>
    <col min="1" max="1" width="14.81640625" customWidth="1"/>
    <col min="2" max="2" width="14.1796875" customWidth="1"/>
    <col min="3" max="3" width="16.81640625" customWidth="1"/>
    <col min="4" max="4" width="17.1796875" customWidth="1"/>
    <col min="5" max="5" width="15.453125" customWidth="1"/>
    <col min="6" max="6" width="6.81640625" customWidth="1"/>
    <col min="7" max="7" width="16.26953125" customWidth="1"/>
  </cols>
  <sheetData>
    <row r="1" spans="1:7" ht="15" thickBo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>
      <c r="A2" s="5">
        <v>4</v>
      </c>
      <c r="B2" s="6" t="s">
        <v>26</v>
      </c>
      <c r="C2" s="6" t="s">
        <v>27</v>
      </c>
      <c r="D2" s="6" t="s">
        <v>30</v>
      </c>
      <c r="E2" s="14">
        <v>1560</v>
      </c>
      <c r="F2" s="12">
        <v>0.19600000000000001</v>
      </c>
      <c r="G2" s="16">
        <f>E2*(1+F2)</f>
        <v>1865.76</v>
      </c>
    </row>
    <row r="3" spans="1:7">
      <c r="A3" s="7">
        <v>8</v>
      </c>
      <c r="B3" s="1" t="s">
        <v>26</v>
      </c>
      <c r="C3" s="1" t="s">
        <v>28</v>
      </c>
      <c r="D3" s="1" t="s">
        <v>31</v>
      </c>
      <c r="E3" s="15">
        <v>634</v>
      </c>
      <c r="F3" s="13">
        <v>0.1</v>
      </c>
      <c r="G3" s="17">
        <f t="shared" ref="G3:G5" si="0">E3*(1+F3)</f>
        <v>697.40000000000009</v>
      </c>
    </row>
    <row r="4" spans="1:7">
      <c r="A4" s="7">
        <v>14</v>
      </c>
      <c r="B4" s="1" t="s">
        <v>26</v>
      </c>
      <c r="C4" s="1" t="s">
        <v>29</v>
      </c>
      <c r="D4" s="1" t="s">
        <v>32</v>
      </c>
      <c r="E4" s="15">
        <v>987</v>
      </c>
      <c r="F4" s="13">
        <v>0.2</v>
      </c>
      <c r="G4" s="17">
        <f t="shared" si="0"/>
        <v>1184.3999999999999</v>
      </c>
    </row>
    <row r="5" spans="1:7">
      <c r="A5" s="7">
        <v>15</v>
      </c>
      <c r="B5" s="1" t="s">
        <v>26</v>
      </c>
      <c r="C5" s="1" t="s">
        <v>29</v>
      </c>
      <c r="D5" s="1" t="s">
        <v>33</v>
      </c>
      <c r="E5" s="15">
        <v>854</v>
      </c>
      <c r="F5" s="13">
        <v>0.2</v>
      </c>
      <c r="G5" s="17">
        <f t="shared" si="0"/>
        <v>1024.8</v>
      </c>
    </row>
    <row r="6" spans="1:7">
      <c r="A6" s="7"/>
      <c r="B6" s="1"/>
      <c r="C6" s="1"/>
      <c r="D6" s="1"/>
      <c r="E6" s="15"/>
      <c r="F6" s="13"/>
      <c r="G6" s="17"/>
    </row>
    <row r="7" spans="1:7">
      <c r="A7" s="7"/>
      <c r="B7" s="1"/>
      <c r="C7" s="1"/>
      <c r="D7" s="1"/>
      <c r="E7" s="15"/>
      <c r="F7" s="13"/>
      <c r="G7" s="17"/>
    </row>
    <row r="8" spans="1:7">
      <c r="A8" s="7"/>
      <c r="B8" s="1"/>
      <c r="C8" s="1"/>
      <c r="D8" s="1"/>
      <c r="E8" s="1"/>
      <c r="F8" s="1"/>
      <c r="G8" s="8"/>
    </row>
    <row r="9" spans="1:7">
      <c r="A9" s="7"/>
      <c r="B9" s="1"/>
      <c r="C9" s="1"/>
      <c r="D9" s="1"/>
      <c r="E9" s="1"/>
      <c r="F9" s="1"/>
      <c r="G9" s="8"/>
    </row>
    <row r="10" spans="1:7">
      <c r="A10" s="7"/>
      <c r="B10" s="1"/>
      <c r="C10" s="1"/>
      <c r="D10" s="1"/>
      <c r="E10" s="1"/>
      <c r="F10" s="1"/>
      <c r="G10" s="8"/>
    </row>
    <row r="11" spans="1:7">
      <c r="A11" s="7"/>
      <c r="B11" s="1"/>
      <c r="C11" s="1"/>
      <c r="D11" s="1"/>
      <c r="E11" s="1"/>
      <c r="F11" s="1"/>
      <c r="G11" s="8"/>
    </row>
    <row r="12" spans="1:7">
      <c r="A12" s="7"/>
      <c r="B12" s="1"/>
      <c r="C12" s="1"/>
      <c r="D12" s="1"/>
      <c r="E12" s="1"/>
      <c r="F12" s="1"/>
      <c r="G12" s="8"/>
    </row>
    <row r="13" spans="1:7">
      <c r="A13" s="7"/>
      <c r="B13" s="1"/>
      <c r="C13" s="1"/>
      <c r="D13" s="1"/>
      <c r="E13" s="1"/>
      <c r="F13" s="1"/>
      <c r="G13" s="8"/>
    </row>
    <row r="14" spans="1:7">
      <c r="A14" s="7"/>
      <c r="B14" s="1"/>
      <c r="C14" s="1"/>
      <c r="D14" s="1"/>
      <c r="E14" s="1"/>
      <c r="F14" s="1"/>
      <c r="G14" s="8"/>
    </row>
    <row r="15" spans="1:7">
      <c r="A15" s="7"/>
      <c r="B15" s="1"/>
      <c r="C15" s="1"/>
      <c r="D15" s="1"/>
      <c r="E15" s="1"/>
      <c r="F15" s="1"/>
      <c r="G15" s="8"/>
    </row>
    <row r="16" spans="1:7">
      <c r="A16" s="7"/>
      <c r="B16" s="1"/>
      <c r="C16" s="1"/>
      <c r="D16" s="1"/>
      <c r="E16" s="1"/>
      <c r="F16" s="1"/>
      <c r="G16" s="8"/>
    </row>
    <row r="17" spans="1:7">
      <c r="A17" s="7"/>
      <c r="B17" s="1"/>
      <c r="C17" s="1"/>
      <c r="D17" s="1"/>
      <c r="E17" s="1"/>
      <c r="F17" s="1"/>
      <c r="G17" s="8"/>
    </row>
    <row r="18" spans="1:7" ht="15" thickBot="1">
      <c r="A18" s="9"/>
      <c r="B18" s="10"/>
      <c r="C18" s="10"/>
      <c r="D18" s="10"/>
      <c r="E18" s="10"/>
      <c r="F18" s="10"/>
      <c r="G18" s="11"/>
    </row>
  </sheetData>
  <autoFilter ref="A1:G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 agence</vt:lpstr>
      <vt:lpstr>Paul</vt:lpstr>
      <vt:lpstr>Jean</vt:lpstr>
      <vt:lpstr>Aude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Boucher</dc:creator>
  <cp:lastModifiedBy>tulipe</cp:lastModifiedBy>
  <dcterms:created xsi:type="dcterms:W3CDTF">2018-12-25T13:32:33Z</dcterms:created>
  <dcterms:modified xsi:type="dcterms:W3CDTF">2018-12-26T16:54:03Z</dcterms:modified>
</cp:coreProperties>
</file>