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F306CD4F-E8BD-459D-B55F-CFD8798BF1A8}" xr6:coauthVersionLast="47" xr6:coauthVersionMax="47" xr10:uidLastSave="{00000000-0000-0000-0000-000000000000}"/>
  <bookViews>
    <workbookView xWindow="-108" yWindow="-108" windowWidth="23256" windowHeight="12576" tabRatio="357" xr2:uid="{00000000-000D-0000-FFFF-FFFF00000000}"/>
  </bookViews>
  <sheets>
    <sheet name="2022 2023" sheetId="1" r:id="rId1"/>
    <sheet name="chaussettes shorts match" sheetId="2" r:id="rId2"/>
    <sheet name="coordonnees" sheetId="3" r:id="rId3"/>
  </sheets>
  <definedNames>
    <definedName name="_xlnm._FilterDatabase" localSheetId="0" hidden="1">'2022 2023'!$A$4:$ALW$16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 a="1"/>
  <c r="M11" i="1" s="1"/>
  <c r="M12" i="1" a="1"/>
  <c r="M12" i="1"/>
  <c r="M13" i="1" a="1"/>
  <c r="M13" i="1" s="1"/>
  <c r="M14" i="1" a="1"/>
  <c r="M14" i="1"/>
  <c r="M15" i="1" a="1"/>
  <c r="M15" i="1" s="1"/>
  <c r="M16" i="1" a="1"/>
  <c r="M16" i="1" s="1"/>
  <c r="M10" i="1" a="1"/>
  <c r="M10" i="1" s="1"/>
  <c r="L11" i="1" a="1"/>
  <c r="L11" i="1" s="1"/>
  <c r="L12" i="1" a="1"/>
  <c r="L12" i="1"/>
  <c r="L13" i="1" a="1"/>
  <c r="L13" i="1" s="1"/>
  <c r="L14" i="1" a="1"/>
  <c r="L14" i="1" s="1"/>
  <c r="L15" i="1" a="1"/>
  <c r="L15" i="1" s="1"/>
  <c r="L16" i="1" a="1"/>
  <c r="L16" i="1"/>
  <c r="L10" i="1" a="1"/>
  <c r="L10" i="1" s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J5" i="1"/>
  <c r="I5" i="1"/>
  <c r="M9" i="1" a="1"/>
  <c r="M9" i="1"/>
  <c r="M8" i="1" a="1"/>
  <c r="M8" i="1" s="1"/>
  <c r="M7" i="1" a="1"/>
  <c r="M7" i="1" s="1"/>
  <c r="M6" i="1" a="1"/>
  <c r="M6" i="1"/>
  <c r="M5" i="1" a="1"/>
  <c r="M5" i="1" s="1"/>
  <c r="L9" i="1" a="1"/>
  <c r="L9" i="1" s="1"/>
  <c r="L8" i="1" a="1"/>
  <c r="L8" i="1" s="1"/>
  <c r="L7" i="1" a="1"/>
  <c r="L7" i="1" s="1"/>
  <c r="L6" i="1" a="1"/>
  <c r="L6" i="1" s="1"/>
  <c r="L5" i="1" a="1"/>
  <c r="L5" i="1" s="1"/>
  <c r="M13" i="2"/>
  <c r="M14" i="2"/>
  <c r="M15" i="2"/>
  <c r="M16" i="2"/>
  <c r="M17" i="2"/>
  <c r="M12" i="2"/>
  <c r="M4" i="2"/>
  <c r="M5" i="2"/>
  <c r="M6" i="2"/>
  <c r="M7" i="2"/>
  <c r="M8" i="2"/>
  <c r="M9" i="2"/>
  <c r="M3" i="2"/>
  <c r="M18" i="2" l="1"/>
  <c r="M10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<sst xmlns="http://schemas.openxmlformats.org/spreadsheetml/2006/main" count="58" uniqueCount="43">
  <si>
    <t>NOM</t>
  </si>
  <si>
    <t>PRENOM</t>
  </si>
  <si>
    <t>DATE DE NAISSANCE</t>
  </si>
  <si>
    <t>LIEU DE NAISSANCE</t>
  </si>
  <si>
    <t>ADRESSE</t>
  </si>
  <si>
    <t>CODE POSTAL</t>
  </si>
  <si>
    <t>VILLE</t>
  </si>
  <si>
    <t>MAIL</t>
  </si>
  <si>
    <t>NOM/PRENOM PARENTS</t>
  </si>
  <si>
    <t>TELEPHONE</t>
  </si>
  <si>
    <t>ETAT LICENCE</t>
  </si>
  <si>
    <t>CLUB</t>
  </si>
  <si>
    <t>TAILLE CHAUSSETTE (MATCH)</t>
  </si>
  <si>
    <t>CHEQUE LICENCE</t>
  </si>
  <si>
    <t>TENUES</t>
  </si>
  <si>
    <t>CHEQUES TENUES</t>
  </si>
  <si>
    <t>TAILLE
 SHORT (MATCH)</t>
  </si>
  <si>
    <t>ENREGISTRE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</si>
  <si>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</si>
  <si>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</si>
  <si>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</si>
  <si>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</si>
  <si>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</si>
  <si>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</si>
  <si>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</si>
  <si>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</si>
  <si>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</si>
  <si>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</si>
  <si>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</si>
  <si>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s</t>
  </si>
  <si>
    <t>m</t>
  </si>
  <si>
    <t>l</t>
  </si>
  <si>
    <t>xl</t>
  </si>
  <si>
    <t>xxl</t>
  </si>
  <si>
    <t>39/40</t>
  </si>
  <si>
    <t>40/41</t>
  </si>
  <si>
    <t>37/38</t>
  </si>
  <si>
    <t>45/46</t>
  </si>
  <si>
    <t>xs</t>
  </si>
  <si>
    <t>38/39</t>
  </si>
  <si>
    <t>41/42</t>
  </si>
  <si>
    <t>42/43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</si>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</sst>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#&quot; &quot;##&quot; &quot;##&quot; &quot;##&quot; &quot;##"/>
    <numFmt numFmtId="165" formatCode="dd/mm/yy;@"/>
    <numFmt numFmtId="166" formatCode="0.0000000"/>
  </numFmts>
  <fonts count="9" x14ac:knownFonts="1"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  <font>
      <sz val="8"/>
      <name val="Calibri"/>
      <family val="2"/>
      <charset val="1"/>
    </font>
    <font>
      <sz val="12"/>
      <name val="Calibri"/>
      <family val="2"/>
    </font>
    <font>
      <sz val="11"/>
      <color rgb="FF000000"/>
      <name val="Calibri"/>
      <family val="2"/>
      <charset val="1"/>
    </font>
    <font>
      <b/>
      <sz val="12"/>
      <name val="Calibri"/>
      <family val="2"/>
    </font>
    <font>
      <u/>
      <sz val="12"/>
      <name val="Calibri"/>
      <family val="2"/>
    </font>
    <font>
      <b/>
      <sz val="16"/>
      <color rgb="FFFF0000"/>
      <name val="Calibri"/>
      <family val="2"/>
    </font>
    <font>
      <b/>
      <sz val="16"/>
      <color theme="4" tint="-0.24997711111789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6" fontId="3" fillId="0" borderId="1" xfId="2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3">
    <cellStyle name="Lien hypertexte" xfId="1" builtinId="8"/>
    <cellStyle name="Milliers" xfId="2" builtinId="3"/>
    <cellStyle name="Normal" xfId="0" builtinId="0"/>
  </cellStyles>
  <dxfs count="6"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9900"/>
      <color rgb="FFFF9933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V16"/>
  <sheetViews>
    <sheetView tabSelected="1" zoomScale="85" zoomScaleNormal="85" workbookViewId="0">
      <pane xSplit="1" ySplit="4" topLeftCell="B10" activePane="bottomRight" state="frozen"/>
      <selection pane="topRight" activeCell="B1" sqref="B1"/>
      <selection pane="bottomLeft" activeCell="A5" sqref="A5"/>
      <selection pane="bottomRight" activeCell="D2" sqref="D2"/>
    </sheetView>
  </sheetViews>
  <sheetFormatPr baseColWidth="10" defaultColWidth="8.44140625" defaultRowHeight="15.6" x14ac:dyDescent="0.3"/>
  <cols>
    <col min="1" max="1" width="17.33203125" style="4" bestFit="1" customWidth="1"/>
    <col min="2" max="2" width="11.109375" style="4" bestFit="1" customWidth="1"/>
    <col min="3" max="3" width="13.88671875" style="5" customWidth="1"/>
    <col min="4" max="4" width="13" style="4" customWidth="1"/>
    <col min="5" max="5" width="25.88671875" style="4" customWidth="1"/>
    <col min="6" max="6" width="12.5546875" style="4" customWidth="1"/>
    <col min="7" max="7" width="17.6640625" style="4" customWidth="1"/>
    <col min="8" max="8" width="34.6640625" style="4" customWidth="1"/>
    <col min="9" max="9" width="21.44140625" style="4" customWidth="1"/>
    <col min="10" max="10" width="18" style="12" customWidth="1"/>
    <col min="11" max="11" width="8.44140625" style="4" customWidth="1"/>
    <col min="12" max="12" width="18" style="4" bestFit="1" customWidth="1"/>
    <col min="13" max="13" width="12.44140625" style="4" customWidth="1"/>
    <col min="14" max="14" width="14" style="4" customWidth="1"/>
    <col min="15" max="15" width="13.33203125" style="4" customWidth="1"/>
    <col min="16" max="16" width="9.88671875" style="4" customWidth="1"/>
    <col min="17" max="17" width="10.88671875" style="4" bestFit="1" customWidth="1"/>
    <col min="18" max="18" width="14.33203125" style="4" bestFit="1" customWidth="1"/>
    <col min="19" max="16384" width="8.44140625" style="4"/>
  </cols>
  <sheetData>
    <row r="1" spans="1:1010" x14ac:dyDescent="0.3">
      <c r="B1" s="3"/>
      <c r="C1" s="4"/>
      <c r="D1" s="3"/>
      <c r="E1" s="3"/>
      <c r="F1" s="3"/>
    </row>
    <row r="2" spans="1:1010" x14ac:dyDescent="0.3">
      <c r="B2" s="5"/>
      <c r="C2" s="4"/>
      <c r="D2" s="5"/>
      <c r="E2" s="3"/>
      <c r="F2" s="3"/>
      <c r="G2" s="3"/>
      <c r="H2" s="3"/>
    </row>
    <row r="3" spans="1:1010" x14ac:dyDescent="0.3">
      <c r="B3" s="5"/>
      <c r="C3" s="4"/>
      <c r="D3" s="5"/>
    </row>
    <row r="4" spans="1:1010" s="9" customFormat="1" ht="50.1" customHeight="1" x14ac:dyDescent="0.3">
      <c r="A4" s="6" t="s">
        <v>0</v>
      </c>
      <c r="B4" s="6" t="s">
        <v>1</v>
      </c>
      <c r="C4" s="7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8" t="s">
        <v>9</v>
      </c>
      <c r="K4" s="6" t="s">
        <v>11</v>
      </c>
      <c r="L4" s="6" t="s">
        <v>12</v>
      </c>
      <c r="M4" s="6" t="s">
        <v>16</v>
      </c>
      <c r="N4" s="6" t="s">
        <v>10</v>
      </c>
      <c r="O4" s="6" t="s">
        <v>17</v>
      </c>
      <c r="P4" s="6" t="s">
        <v>13</v>
      </c>
      <c r="Q4" s="6" t="s">
        <v>14</v>
      </c>
      <c r="R4" s="6" t="s">
        <v>15</v>
      </c>
    </row>
    <row r="5" spans="1:1010" s="13" customFormat="1" ht="50.1" customHeight="1" x14ac:dyDescent="0.3">
      <c r="A5" s="1">
        <v>0</v>
      </c>
      <c r="B5" s="1" t="s">
        <v>18</v>
      </c>
      <c r="C5" s="10"/>
      <c r="D5" s="1"/>
      <c r="E5" s="1"/>
      <c r="F5" s="1"/>
      <c r="G5" s="1"/>
      <c r="H5" s="1"/>
      <c r="I5" s="22">
        <f>VLOOKUP($A5,coordonnees!$A$2:$D$12,3,0)</f>
        <v>0</v>
      </c>
      <c r="J5" s="22">
        <f>VLOOKUP($A5,coordonnees!$A$2:$D$12,4,0)</f>
        <v>0</v>
      </c>
      <c r="K5" s="1"/>
      <c r="L5" s="21" t="str" cm="1">
        <f t="array" ref="L5">INDEX('chaussettes shorts match'!$A$3:$A$10,SUMPRODUCT(('chaussettes shorts match'!$B$2:$L$2=A5)*('chaussettes shorts match'!$B$3:$L$10&lt;&gt;"")*ROW($B$3:B$10))-2)</f>
        <v>39/40</v>
      </c>
      <c r="M5" s="21" t="str" cm="1">
        <f t="array" ref="M5">INDEX('chaussettes shorts match'!$A$12:$A$17,SUMPRODUCT(('chaussettes shorts match'!$B$2:$L$2=$A5)*('chaussettes shorts match'!$B$12:$L$17&lt;&gt;"")*ROW($B$12:$B$17))-11)</f>
        <v>xs</v>
      </c>
      <c r="N5" s="1"/>
      <c r="O5" s="11"/>
      <c r="P5" s="1"/>
      <c r="Q5" s="1"/>
      <c r="R5" s="1"/>
    </row>
    <row r="6" spans="1:1010" s="13" customFormat="1" ht="50.1" customHeight="1" x14ac:dyDescent="0.3">
      <c r="A6" s="1">
        <v>1</v>
      </c>
      <c r="B6" s="1" t="s">
        <v>19</v>
      </c>
      <c r="C6" s="10"/>
      <c r="D6" s="1"/>
      <c r="E6" s="1"/>
      <c r="F6" s="1"/>
      <c r="G6" s="1"/>
      <c r="H6" s="14"/>
      <c r="I6" s="22">
        <f>VLOOKUP($A6,coordonnees!$A$2:$D$12,3,0)</f>
        <v>11</v>
      </c>
      <c r="J6" s="22">
        <f>VLOOKUP($A6,coordonnees!$A$2:$D$12,4,0)</f>
        <v>11111111</v>
      </c>
      <c r="K6" s="1"/>
      <c r="L6" s="21" t="str" cm="1">
        <f t="array" ref="L6">INDEX('chaussettes shorts match'!$A$3:$A$10,SUMPRODUCT(('chaussettes shorts match'!$B$2:$L$2=A6)*('chaussettes shorts match'!$B$3:$L$10&lt;&gt;"")*ROW($B$3:B$10))-2)</f>
        <v>39/40</v>
      </c>
      <c r="M6" s="21" t="str" cm="1">
        <f t="array" ref="M6">INDEX('chaussettes shorts match'!$A$12:$A$17,SUMPRODUCT(('chaussettes shorts match'!$B$2:$L$2=$A6)*('chaussettes shorts match'!$B$12:$L$17&lt;&gt;"")*ROW($B$12:$B$17))-11)</f>
        <v>s</v>
      </c>
      <c r="N6" s="1"/>
      <c r="O6" s="1"/>
      <c r="P6" s="1"/>
      <c r="Q6" s="1"/>
      <c r="R6" s="1"/>
    </row>
    <row r="7" spans="1:1010" s="13" customFormat="1" ht="50.1" customHeight="1" x14ac:dyDescent="0.3">
      <c r="A7" s="1">
        <v>2</v>
      </c>
      <c r="B7" s="1" t="s">
        <v>20</v>
      </c>
      <c r="C7" s="10"/>
      <c r="D7" s="1"/>
      <c r="E7" s="1"/>
      <c r="F7" s="1"/>
      <c r="G7" s="1"/>
      <c r="H7" s="1"/>
      <c r="I7" s="22">
        <f>VLOOKUP($A7,coordonnees!$A$2:$D$12,3,0)</f>
        <v>22</v>
      </c>
      <c r="J7" s="22">
        <f>VLOOKUP($A7,coordonnees!$A$2:$D$12,4,0)</f>
        <v>222222222</v>
      </c>
      <c r="K7" s="1"/>
      <c r="L7" s="21" t="str" cm="1">
        <f t="array" ref="L7">INDEX('chaussettes shorts match'!$A$3:$A$10,SUMPRODUCT(('chaussettes shorts match'!$B$2:$L$2=A7)*('chaussettes shorts match'!$B$3:$L$10&lt;&gt;"")*ROW($B$3:B$10))-2)</f>
        <v>39/40</v>
      </c>
      <c r="M7" s="21" t="str" cm="1">
        <f t="array" ref="M7">INDEX('chaussettes shorts match'!$A$12:$A$17,SUMPRODUCT(('chaussettes shorts match'!$B$2:$L$2=$A7)*('chaussettes shorts match'!$B$12:$L$17&lt;&gt;"")*ROW($B$12:$B$17))-11)</f>
        <v>m</v>
      </c>
      <c r="N7" s="1"/>
      <c r="O7" s="1"/>
      <c r="P7" s="1"/>
      <c r="Q7" s="1"/>
      <c r="R7" s="1"/>
    </row>
    <row r="8" spans="1:1010" s="13" customFormat="1" ht="50.1" customHeight="1" x14ac:dyDescent="0.3">
      <c r="A8" s="1">
        <v>3</v>
      </c>
      <c r="B8" s="1" t="s">
        <v>21</v>
      </c>
      <c r="C8" s="10"/>
      <c r="D8" s="1"/>
      <c r="E8" s="1"/>
      <c r="F8" s="1"/>
      <c r="G8" s="1"/>
      <c r="H8" s="1"/>
      <c r="I8" s="22">
        <f>VLOOKUP($A8,coordonnees!$A$2:$D$12,3,0)</f>
        <v>33</v>
      </c>
      <c r="J8" s="22">
        <f>VLOOKUP($A8,coordonnees!$A$2:$D$12,4,0)</f>
        <v>333333333</v>
      </c>
      <c r="K8" s="1"/>
      <c r="L8" s="21" t="str" cm="1">
        <f t="array" ref="L8">INDEX('chaussettes shorts match'!$A$3:$A$10,SUMPRODUCT(('chaussettes shorts match'!$B$2:$L$2=A8)*('chaussettes shorts match'!$B$3:$L$10&lt;&gt;"")*ROW($B$3:B$10))-2)</f>
        <v>40/41</v>
      </c>
      <c r="M8" s="21" t="str" cm="1">
        <f t="array" ref="M8">INDEX('chaussettes shorts match'!$A$12:$A$17,SUMPRODUCT(('chaussettes shorts match'!$B$2:$L$2=$A8)*('chaussettes shorts match'!$B$12:$L$17&lt;&gt;"")*ROW($B$12:$B$17))-11)</f>
        <v>l</v>
      </c>
      <c r="N8" s="1"/>
      <c r="O8" s="1"/>
      <c r="P8" s="1"/>
      <c r="Q8" s="1"/>
      <c r="R8" s="1"/>
    </row>
    <row r="9" spans="1:1010" s="13" customFormat="1" ht="50.1" customHeight="1" x14ac:dyDescent="0.3">
      <c r="A9" s="1">
        <v>4</v>
      </c>
      <c r="B9" s="1" t="s">
        <v>22</v>
      </c>
      <c r="C9" s="10"/>
      <c r="D9" s="1"/>
      <c r="E9" s="1"/>
      <c r="F9" s="1"/>
      <c r="G9" s="1"/>
      <c r="H9" s="1"/>
      <c r="I9" s="22">
        <f>VLOOKUP($A9,coordonnees!$A$2:$D$12,3,0)</f>
        <v>44</v>
      </c>
      <c r="J9" s="22">
        <f>VLOOKUP($A9,coordonnees!$A$2:$D$12,4,0)</f>
        <v>444444444</v>
      </c>
      <c r="K9" s="1"/>
      <c r="L9" s="21" t="str" cm="1">
        <f t="array" ref="L9">INDEX('chaussettes shorts match'!$A$3:$A$10,SUMPRODUCT(('chaussettes shorts match'!$B$2:$L$2=A9)*('chaussettes shorts match'!$B$3:$L$10&lt;&gt;"")*ROW($B$3:B$10))-2)</f>
        <v>41/42</v>
      </c>
      <c r="M9" s="21" t="str" cm="1">
        <f t="array" ref="M9">INDEX('chaussettes shorts match'!$A$12:$A$17,SUMPRODUCT(('chaussettes shorts match'!$B$2:$L$2=$A9)*('chaussettes shorts match'!$B$12:$L$17&lt;&gt;"")*ROW($B$12:$B$17))-11)</f>
        <v>xl</v>
      </c>
      <c r="N9" s="1"/>
      <c r="O9" s="1"/>
      <c r="P9" s="1"/>
      <c r="Q9" s="1"/>
      <c r="R9" s="1"/>
    </row>
    <row r="10" spans="1:1010" s="13" customFormat="1" ht="50.1" customHeight="1" x14ac:dyDescent="0.3">
      <c r="A10" s="1">
        <v>5</v>
      </c>
      <c r="B10" s="1" t="s">
        <v>23</v>
      </c>
      <c r="C10" s="10"/>
      <c r="D10" s="1"/>
      <c r="E10" s="1"/>
      <c r="F10" s="1"/>
      <c r="G10" s="1"/>
      <c r="H10" s="1"/>
      <c r="I10" s="22">
        <f>VLOOKUP($A10,coordonnees!$A$2:$D$12,3,0)</f>
        <v>55</v>
      </c>
      <c r="J10" s="22">
        <f>VLOOKUP($A10,coordonnees!$A$2:$D$12,4,0)</f>
        <v>555555555</v>
      </c>
      <c r="K10" s="1"/>
      <c r="L10" s="21" t="str" cm="1">
        <f t="array" ref="L10">IF(A10="","",INDEX('chaussettes shorts match'!$A$3:$A$10,SUMPRODUCT(('chaussettes shorts match'!$B$2:$L$2=A10)*('chaussettes shorts match'!$B$3:$L$10&lt;&gt;"")*ROW($B$3:B$10))-2))</f>
        <v>42/43</v>
      </c>
      <c r="M10" s="21" t="str" cm="1">
        <f t="array" ref="M10">IF(A10="","",INDEX('chaussettes shorts match'!$A$12:$A$17,SUMPRODUCT(('chaussettes shorts match'!$B$2:$L$2=$A10)*('chaussettes shorts match'!$B$12:$L$17&lt;&gt;"")*ROW($B$12:$B$17))-11))</f>
        <v>xxl</v>
      </c>
      <c r="N10" s="1"/>
      <c r="O10" s="1"/>
      <c r="P10" s="1"/>
      <c r="Q10" s="1"/>
      <c r="R10" s="1"/>
    </row>
    <row r="11" spans="1:1010" s="13" customFormat="1" ht="50.1" customHeight="1" x14ac:dyDescent="0.3">
      <c r="A11" s="1">
        <v>6</v>
      </c>
      <c r="B11" s="1" t="s">
        <v>24</v>
      </c>
      <c r="C11" s="10"/>
      <c r="D11" s="1"/>
      <c r="E11" s="1"/>
      <c r="F11" s="1"/>
      <c r="G11" s="1"/>
      <c r="H11" s="1"/>
      <c r="I11" s="22">
        <f>VLOOKUP($A11,coordonnees!$A$2:$D$12,3,0)</f>
        <v>66</v>
      </c>
      <c r="J11" s="22">
        <f>VLOOKUP($A11,coordonnees!$A$2:$D$12,4,0)</f>
        <v>666666666</v>
      </c>
      <c r="K11" s="1"/>
      <c r="L11" s="21" t="str" cm="1">
        <f t="array" ref="L11">IF(A11="","",INDEX('chaussettes shorts match'!$A$3:$A$10,SUMPRODUCT(('chaussettes shorts match'!$B$2:$L$2=A11)*('chaussettes shorts match'!$B$3:$L$10&lt;&gt;"")*ROW($B$3:B$10))-2))</f>
        <v>37/38</v>
      </c>
      <c r="M11" s="21" t="str" cm="1">
        <f t="array" ref="M11">IF(A11="","",INDEX('chaussettes shorts match'!$A$12:$A$17,SUMPRODUCT(('chaussettes shorts match'!$B$2:$L$2=$A11)*('chaussettes shorts match'!$B$12:$L$17&lt;&gt;"")*ROW($B$12:$B$17))-11))</f>
        <v>xs</v>
      </c>
      <c r="N11" s="1"/>
      <c r="O11" s="1"/>
      <c r="P11" s="1"/>
      <c r="Q11" s="1"/>
      <c r="R11" s="1"/>
    </row>
    <row r="12" spans="1:1010" s="13" customFormat="1" ht="50.1" customHeight="1" x14ac:dyDescent="0.3">
      <c r="A12" s="1">
        <v>7</v>
      </c>
      <c r="B12" s="1" t="s">
        <v>25</v>
      </c>
      <c r="C12" s="10"/>
      <c r="D12" s="1"/>
      <c r="E12" s="1"/>
      <c r="F12" s="1"/>
      <c r="G12" s="1"/>
      <c r="H12" s="1"/>
      <c r="I12" s="22">
        <f>VLOOKUP($A12,coordonnees!$A$2:$D$12,3,0)</f>
        <v>77</v>
      </c>
      <c r="J12" s="22">
        <f>VLOOKUP($A12,coordonnees!$A$2:$D$12,4,0)</f>
        <v>777777777</v>
      </c>
      <c r="K12" s="1"/>
      <c r="L12" s="21" t="str" cm="1">
        <f t="array" ref="L12">IF(A12="","",INDEX('chaussettes shorts match'!$A$3:$A$10,SUMPRODUCT(('chaussettes shorts match'!$B$2:$L$2=A12)*('chaussettes shorts match'!$B$3:$L$10&lt;&gt;"")*ROW($B$3:B$10))-2))</f>
        <v>38/39</v>
      </c>
      <c r="M12" s="21" t="str" cm="1">
        <f t="array" ref="M12">IF(A12="","",INDEX('chaussettes shorts match'!$A$12:$A$17,SUMPRODUCT(('chaussettes shorts match'!$B$2:$L$2=$A12)*('chaussettes shorts match'!$B$12:$L$17&lt;&gt;"")*ROW($B$12:$B$17))-11))</f>
        <v>s</v>
      </c>
      <c r="N12" s="1"/>
      <c r="O12" s="1"/>
      <c r="P12" s="1"/>
      <c r="Q12" s="1"/>
      <c r="R12" s="1"/>
    </row>
    <row r="13" spans="1:1010" s="13" customFormat="1" ht="50.1" customHeight="1" x14ac:dyDescent="0.3">
      <c r="A13" s="1">
        <v>8</v>
      </c>
      <c r="B13" s="2" t="s">
        <v>26</v>
      </c>
      <c r="C13" s="10"/>
      <c r="D13" s="2"/>
      <c r="E13" s="1"/>
      <c r="F13" s="2"/>
      <c r="G13" s="2"/>
      <c r="H13" s="15"/>
      <c r="I13" s="22">
        <f>VLOOKUP($A13,coordonnees!$A$2:$D$12,3,0)</f>
        <v>88</v>
      </c>
      <c r="J13" s="22">
        <f>VLOOKUP($A13,coordonnees!$A$2:$D$12,4,0)</f>
        <v>888888888</v>
      </c>
      <c r="K13" s="2"/>
      <c r="L13" s="21" t="str" cm="1">
        <f t="array" ref="L13">IF(A13="","",INDEX('chaussettes shorts match'!$A$3:$A$10,SUMPRODUCT(('chaussettes shorts match'!$B$2:$L$2=A13)*('chaussettes shorts match'!$B$3:$L$10&lt;&gt;"")*ROW($B$3:B$10))-2))</f>
        <v>39/40</v>
      </c>
      <c r="M13" s="21" t="str" cm="1">
        <f t="array" ref="M13">IF(A13="","",INDEX('chaussettes shorts match'!$A$12:$A$17,SUMPRODUCT(('chaussettes shorts match'!$B$2:$L$2=$A13)*('chaussettes shorts match'!$B$12:$L$17&lt;&gt;"")*ROW($B$12:$B$17))-11))</f>
        <v>m</v>
      </c>
      <c r="N13" s="2"/>
      <c r="O13" s="2"/>
      <c r="P13" s="2"/>
      <c r="Q13" s="2"/>
      <c r="R13" s="2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</row>
    <row r="14" spans="1:1010" s="13" customFormat="1" ht="50.1" customHeight="1" x14ac:dyDescent="0.3">
      <c r="A14" s="1">
        <v>9</v>
      </c>
      <c r="B14" s="1" t="s">
        <v>27</v>
      </c>
      <c r="C14" s="10"/>
      <c r="D14" s="1"/>
      <c r="E14" s="1"/>
      <c r="F14" s="1"/>
      <c r="G14" s="1"/>
      <c r="H14" s="16"/>
      <c r="I14" s="22">
        <f>VLOOKUP($A14,coordonnees!$A$2:$D$12,3,0)</f>
        <v>99</v>
      </c>
      <c r="J14" s="22">
        <f>VLOOKUP($A14,coordonnees!$A$2:$D$12,4,0)</f>
        <v>99999999</v>
      </c>
      <c r="K14" s="1"/>
      <c r="L14" s="21" t="str" cm="1">
        <f t="array" ref="L14">IF(A14="","",INDEX('chaussettes shorts match'!$A$3:$A$10,SUMPRODUCT(('chaussettes shorts match'!$B$2:$L$2=A14)*('chaussettes shorts match'!$B$3:$L$10&lt;&gt;"")*ROW($B$3:B$10))-2))</f>
        <v>45/46</v>
      </c>
      <c r="M14" s="21" t="str" cm="1">
        <f t="array" ref="M14">IF(A14="","",INDEX('chaussettes shorts match'!$A$12:$A$17,SUMPRODUCT(('chaussettes shorts match'!$B$2:$L$2=$A14)*('chaussettes shorts match'!$B$12:$L$17&lt;&gt;"")*ROW($B$12:$B$17))-11))</f>
        <v>l</v>
      </c>
      <c r="N14" s="1"/>
      <c r="O14" s="1"/>
      <c r="P14" s="1"/>
      <c r="Q14" s="1"/>
      <c r="R14" s="1"/>
    </row>
    <row r="15" spans="1:1010" s="13" customFormat="1" ht="50.1" customHeight="1" x14ac:dyDescent="0.3">
      <c r="A15" s="1">
        <v>10</v>
      </c>
      <c r="B15" s="1" t="s">
        <v>28</v>
      </c>
      <c r="C15" s="10"/>
      <c r="D15" s="1"/>
      <c r="E15" s="1"/>
      <c r="F15" s="1"/>
      <c r="G15" s="1"/>
      <c r="H15" s="1"/>
      <c r="I15" s="22">
        <f>VLOOKUP($A15,coordonnees!$A$2:$D$12,3,0)</f>
        <v>1010</v>
      </c>
      <c r="J15" s="22">
        <f>VLOOKUP($A15,coordonnees!$A$2:$D$12,4,0)</f>
        <v>10101010101</v>
      </c>
      <c r="K15" s="1"/>
      <c r="L15" s="21" t="str" cm="1">
        <f t="array" ref="L15">IF(A15="","",INDEX('chaussettes shorts match'!$A$3:$A$10,SUMPRODUCT(('chaussettes shorts match'!$B$2:$L$2=A15)*('chaussettes shorts match'!$B$3:$L$10&lt;&gt;"")*ROW($B$3:B$10))-2))</f>
        <v>45/46</v>
      </c>
      <c r="M15" s="21" t="str" cm="1">
        <f t="array" ref="M15">IF(A15="","",INDEX('chaussettes shorts match'!$A$12:$A$17,SUMPRODUCT(('chaussettes shorts match'!$B$2:$L$2=$A15)*('chaussettes shorts match'!$B$12:$L$17&lt;&gt;"")*ROW($B$12:$B$17))-11))</f>
        <v>xl</v>
      </c>
      <c r="N15" s="1"/>
      <c r="O15" s="1"/>
      <c r="P15" s="1"/>
      <c r="Q15" s="1"/>
      <c r="R15" s="1"/>
    </row>
    <row r="16" spans="1:1010" s="13" customFormat="1" ht="50.1" customHeight="1" x14ac:dyDescent="0.3">
      <c r="A16" s="1"/>
      <c r="B16" s="1"/>
      <c r="C16" s="10"/>
      <c r="D16" s="1"/>
      <c r="E16" s="1"/>
      <c r="F16" s="1"/>
      <c r="G16" s="1"/>
      <c r="H16" s="1"/>
      <c r="I16" s="22">
        <f>VLOOKUP($A16,coordonnees!$A$2:$D$12,3,0)</f>
        <v>0</v>
      </c>
      <c r="J16" s="22">
        <f>VLOOKUP($A16,coordonnees!$A$2:$D$12,4,0)</f>
        <v>0</v>
      </c>
      <c r="K16" s="1"/>
      <c r="L16" s="21" t="str" cm="1">
        <f t="array" ref="L16">IF(A16="","",INDEX('chaussettes shorts match'!$A$3:$A$10,SUMPRODUCT(('chaussettes shorts match'!$B$2:$L$2=A16)*('chaussettes shorts match'!$B$3:$L$10&lt;&gt;"")*ROW($B$3:B$10))-2))</f>
        <v/>
      </c>
      <c r="M16" s="21" t="str" cm="1">
        <f t="array" ref="M16">IF(A16="","",INDEX('chaussettes shorts match'!$A$12:$A$17,SUMPRODUCT(('chaussettes shorts match'!$B$2:$L$2=$A16)*('chaussettes shorts match'!$B$12:$L$17&lt;&gt;"")*ROW($B$12:$B$17))-11))</f>
        <v/>
      </c>
      <c r="N16" s="1"/>
      <c r="O16" s="1"/>
      <c r="P16" s="1"/>
      <c r="Q16" s="1"/>
      <c r="R16" s="1"/>
    </row>
  </sheetData>
  <autoFilter ref="A4:ALW16" xr:uid="{00000000-0001-0000-0000-000000000000}">
    <sortState xmlns:xlrd2="http://schemas.microsoft.com/office/spreadsheetml/2017/richdata2" ref="A5:ALV16">
      <sortCondition ref="C4:C16"/>
    </sortState>
  </autoFilter>
  <phoneticPr fontId="2" type="noConversion"/>
  <conditionalFormatting sqref="A5:H16 K5:R16">
    <cfRule type="expression" dxfId="5" priority="86">
      <formula>MOD(ROW(),2)</formula>
    </cfRule>
    <cfRule type="expression" dxfId="4" priority="87">
      <formula>NOT(MOD(ROW(),2))</formula>
    </cfRule>
  </conditionalFormatting>
  <conditionalFormatting sqref="I5:J16">
    <cfRule type="expression" dxfId="3" priority="1">
      <formula>MOD(ROW(),2)</formula>
    </cfRule>
    <cfRule type="expression" dxfId="2" priority="2">
      <formula>NOT(MOD(ROW(),2))</formula>
    </cfRule>
  </conditionalFormatting>
  <pageMargins left="0.25" right="0.25" top="0.75" bottom="0.75" header="0.3" footer="0.3"/>
  <pageSetup paperSize="9" scale="52" firstPageNumber="0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A7ABF-64D5-4CE9-A821-BDDDB18D91E8}">
  <dimension ref="A2:M18"/>
  <sheetViews>
    <sheetView workbookViewId="0">
      <selection activeCell="M21" sqref="M21"/>
    </sheetView>
  </sheetViews>
  <sheetFormatPr baseColWidth="10" defaultRowHeight="14.4" x14ac:dyDescent="0.3"/>
  <cols>
    <col min="2" max="2" width="14.33203125" customWidth="1"/>
    <col min="3" max="3" width="9.5546875" bestFit="1" customWidth="1"/>
  </cols>
  <sheetData>
    <row r="2" spans="1:13" s="17" customFormat="1" x14ac:dyDescent="0.3">
      <c r="A2" s="18"/>
      <c r="B2" s="18">
        <v>0</v>
      </c>
      <c r="C2" s="18">
        <v>1</v>
      </c>
      <c r="D2" s="18">
        <v>2</v>
      </c>
      <c r="E2" s="18">
        <v>3</v>
      </c>
      <c r="F2" s="18">
        <v>4</v>
      </c>
      <c r="G2" s="18">
        <v>5</v>
      </c>
      <c r="H2" s="18">
        <v>6</v>
      </c>
      <c r="I2" s="18">
        <v>7</v>
      </c>
      <c r="J2" s="18">
        <v>8</v>
      </c>
      <c r="K2" s="18">
        <v>9</v>
      </c>
      <c r="L2" s="18">
        <v>10</v>
      </c>
      <c r="M2" s="18" t="s">
        <v>42</v>
      </c>
    </row>
    <row r="3" spans="1:13" x14ac:dyDescent="0.3">
      <c r="A3" s="19" t="s">
        <v>34</v>
      </c>
      <c r="B3" s="19">
        <v>1</v>
      </c>
      <c r="C3" s="19">
        <v>1</v>
      </c>
      <c r="D3" s="19">
        <v>1</v>
      </c>
      <c r="E3" s="19"/>
      <c r="F3" s="19"/>
      <c r="G3" s="19"/>
      <c r="H3" s="19"/>
      <c r="I3" s="19"/>
      <c r="J3" s="19">
        <v>1</v>
      </c>
      <c r="K3" s="19"/>
      <c r="L3" s="19"/>
      <c r="M3" s="18">
        <f>SUM(B3:L3)</f>
        <v>4</v>
      </c>
    </row>
    <row r="4" spans="1:13" x14ac:dyDescent="0.3">
      <c r="A4" s="19" t="s">
        <v>35</v>
      </c>
      <c r="B4" s="19"/>
      <c r="C4" s="19"/>
      <c r="D4" s="19"/>
      <c r="E4" s="19">
        <v>1</v>
      </c>
      <c r="F4" s="19"/>
      <c r="G4" s="19"/>
      <c r="H4" s="19"/>
      <c r="I4" s="19"/>
      <c r="J4" s="19"/>
      <c r="K4" s="19"/>
      <c r="L4" s="19"/>
      <c r="M4" s="18">
        <f t="shared" ref="M4:M9" si="0">SUM(B4:L4)</f>
        <v>1</v>
      </c>
    </row>
    <row r="5" spans="1:13" x14ac:dyDescent="0.3">
      <c r="A5" s="19" t="s">
        <v>40</v>
      </c>
      <c r="B5" s="19"/>
      <c r="C5" s="19"/>
      <c r="D5" s="19"/>
      <c r="E5" s="19"/>
      <c r="F5" s="19">
        <v>1</v>
      </c>
      <c r="G5" s="19"/>
      <c r="H5" s="19"/>
      <c r="I5" s="19"/>
      <c r="J5" s="19"/>
      <c r="K5" s="19"/>
      <c r="L5" s="19"/>
      <c r="M5" s="18">
        <f t="shared" si="0"/>
        <v>1</v>
      </c>
    </row>
    <row r="6" spans="1:13" x14ac:dyDescent="0.3">
      <c r="A6" s="19" t="s">
        <v>41</v>
      </c>
      <c r="B6" s="19"/>
      <c r="C6" s="19"/>
      <c r="D6" s="19"/>
      <c r="E6" s="19"/>
      <c r="F6" s="19"/>
      <c r="G6" s="19">
        <v>1</v>
      </c>
      <c r="H6" s="19"/>
      <c r="I6" s="19"/>
      <c r="J6" s="19"/>
      <c r="K6" s="19"/>
      <c r="L6" s="19"/>
      <c r="M6" s="18">
        <f t="shared" si="0"/>
        <v>1</v>
      </c>
    </row>
    <row r="7" spans="1:13" x14ac:dyDescent="0.3">
      <c r="A7" s="19" t="s">
        <v>36</v>
      </c>
      <c r="B7" s="19"/>
      <c r="C7" s="19"/>
      <c r="D7" s="19"/>
      <c r="E7" s="19"/>
      <c r="F7" s="19"/>
      <c r="G7" s="19"/>
      <c r="H7" s="19">
        <v>1</v>
      </c>
      <c r="I7" s="19"/>
      <c r="J7" s="19"/>
      <c r="K7" s="19"/>
      <c r="L7" s="19"/>
      <c r="M7" s="18">
        <f t="shared" si="0"/>
        <v>1</v>
      </c>
    </row>
    <row r="8" spans="1:13" x14ac:dyDescent="0.3">
      <c r="A8" s="19" t="s">
        <v>39</v>
      </c>
      <c r="B8" s="19"/>
      <c r="C8" s="19"/>
      <c r="D8" s="19"/>
      <c r="E8" s="19"/>
      <c r="F8" s="19"/>
      <c r="G8" s="19"/>
      <c r="H8" s="19"/>
      <c r="I8" s="19">
        <v>1</v>
      </c>
      <c r="J8" s="19"/>
      <c r="K8" s="19"/>
      <c r="L8" s="19"/>
      <c r="M8" s="18">
        <f t="shared" si="0"/>
        <v>1</v>
      </c>
    </row>
    <row r="9" spans="1:13" x14ac:dyDescent="0.3">
      <c r="A9" s="19" t="s">
        <v>37</v>
      </c>
      <c r="B9" s="19"/>
      <c r="C9" s="19"/>
      <c r="D9" s="19"/>
      <c r="E9" s="19"/>
      <c r="F9" s="19"/>
      <c r="G9" s="19"/>
      <c r="H9" s="19"/>
      <c r="I9" s="19"/>
      <c r="J9" s="19"/>
      <c r="K9" s="19">
        <v>1</v>
      </c>
      <c r="L9" s="19">
        <v>1</v>
      </c>
      <c r="M9" s="18">
        <f t="shared" si="0"/>
        <v>2</v>
      </c>
    </row>
    <row r="10" spans="1:13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>
        <f>SUM(M3:M9)</f>
        <v>11</v>
      </c>
    </row>
    <row r="12" spans="1:13" x14ac:dyDescent="0.3">
      <c r="A12" s="18" t="s">
        <v>38</v>
      </c>
      <c r="B12" s="18">
        <v>1</v>
      </c>
      <c r="C12" s="18"/>
      <c r="D12" s="18"/>
      <c r="E12" s="18"/>
      <c r="F12" s="18"/>
      <c r="G12" s="18"/>
      <c r="H12" s="18">
        <v>1</v>
      </c>
      <c r="I12" s="18"/>
      <c r="J12" s="18"/>
      <c r="K12" s="18"/>
      <c r="L12" s="18"/>
      <c r="M12" s="18">
        <f>SUM(B12:L12)</f>
        <v>2</v>
      </c>
    </row>
    <row r="13" spans="1:13" x14ac:dyDescent="0.3">
      <c r="A13" s="18" t="s">
        <v>29</v>
      </c>
      <c r="B13" s="18"/>
      <c r="C13" s="18">
        <v>1</v>
      </c>
      <c r="D13" s="18"/>
      <c r="E13" s="18"/>
      <c r="F13" s="18"/>
      <c r="G13" s="18"/>
      <c r="H13" s="18"/>
      <c r="I13" s="18">
        <v>1</v>
      </c>
      <c r="J13" s="18"/>
      <c r="K13" s="18"/>
      <c r="L13" s="18"/>
      <c r="M13" s="18">
        <f t="shared" ref="M13:M17" si="1">SUM(B13:L13)</f>
        <v>2</v>
      </c>
    </row>
    <row r="14" spans="1:13" x14ac:dyDescent="0.3">
      <c r="A14" s="18" t="s">
        <v>30</v>
      </c>
      <c r="B14" s="18"/>
      <c r="C14" s="18"/>
      <c r="D14" s="18">
        <v>1</v>
      </c>
      <c r="E14" s="18"/>
      <c r="F14" s="18"/>
      <c r="G14" s="18"/>
      <c r="H14" s="18"/>
      <c r="I14" s="18"/>
      <c r="J14" s="18">
        <v>1</v>
      </c>
      <c r="K14" s="18"/>
      <c r="L14" s="18"/>
      <c r="M14" s="18">
        <f t="shared" si="1"/>
        <v>2</v>
      </c>
    </row>
    <row r="15" spans="1:13" x14ac:dyDescent="0.3">
      <c r="A15" s="18" t="s">
        <v>31</v>
      </c>
      <c r="B15" s="18"/>
      <c r="C15" s="18"/>
      <c r="D15" s="18"/>
      <c r="E15" s="18">
        <v>1</v>
      </c>
      <c r="F15" s="18"/>
      <c r="G15" s="18"/>
      <c r="H15" s="18"/>
      <c r="I15" s="18"/>
      <c r="J15" s="18"/>
      <c r="K15" s="18">
        <v>1</v>
      </c>
      <c r="L15" s="18"/>
      <c r="M15" s="18">
        <f t="shared" si="1"/>
        <v>2</v>
      </c>
    </row>
    <row r="16" spans="1:13" x14ac:dyDescent="0.3">
      <c r="A16" s="18" t="s">
        <v>32</v>
      </c>
      <c r="B16" s="18"/>
      <c r="C16" s="18"/>
      <c r="D16" s="18"/>
      <c r="E16" s="18"/>
      <c r="F16" s="18">
        <v>1</v>
      </c>
      <c r="G16" s="18"/>
      <c r="H16" s="18"/>
      <c r="I16" s="18"/>
      <c r="J16" s="18"/>
      <c r="K16" s="18"/>
      <c r="L16" s="18">
        <v>1</v>
      </c>
      <c r="M16" s="18">
        <f t="shared" si="1"/>
        <v>2</v>
      </c>
    </row>
    <row r="17" spans="1:13" x14ac:dyDescent="0.3">
      <c r="A17" s="18" t="s">
        <v>33</v>
      </c>
      <c r="B17" s="18"/>
      <c r="C17" s="18"/>
      <c r="D17" s="18"/>
      <c r="E17" s="18"/>
      <c r="F17" s="18"/>
      <c r="G17" s="18">
        <v>1</v>
      </c>
      <c r="H17" s="18"/>
      <c r="I17" s="18"/>
      <c r="J17" s="18"/>
      <c r="K17" s="18"/>
      <c r="L17" s="18"/>
      <c r="M17" s="18">
        <f t="shared" si="1"/>
        <v>1</v>
      </c>
    </row>
    <row r="18" spans="1:13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8">
        <f>SUM(M12:M17)</f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7A93E-8333-4B26-BD6E-6F13A3CEF873}">
  <dimension ref="A1:D12"/>
  <sheetViews>
    <sheetView workbookViewId="0">
      <selection activeCell="A2" sqref="A2:D12"/>
    </sheetView>
  </sheetViews>
  <sheetFormatPr baseColWidth="10" defaultRowHeight="14.4" x14ac:dyDescent="0.3"/>
  <cols>
    <col min="3" max="3" width="18" customWidth="1"/>
    <col min="4" max="4" width="14.6640625" bestFit="1" customWidth="1"/>
  </cols>
  <sheetData>
    <row r="1" spans="1:4" ht="31.2" x14ac:dyDescent="0.3">
      <c r="A1" s="6" t="s">
        <v>0</v>
      </c>
      <c r="B1" s="6" t="s">
        <v>1</v>
      </c>
      <c r="C1" s="6" t="s">
        <v>8</v>
      </c>
      <c r="D1" s="8" t="s">
        <v>9</v>
      </c>
    </row>
    <row r="2" spans="1:4" ht="15.6" x14ac:dyDescent="0.3">
      <c r="A2" s="1">
        <v>0</v>
      </c>
      <c r="B2" s="1" t="s">
        <v>18</v>
      </c>
      <c r="C2" s="1">
        <v>0</v>
      </c>
      <c r="D2" s="20">
        <v>0</v>
      </c>
    </row>
    <row r="3" spans="1:4" ht="15.6" x14ac:dyDescent="0.3">
      <c r="A3" s="1">
        <v>1</v>
      </c>
      <c r="B3" s="1" t="s">
        <v>19</v>
      </c>
      <c r="C3" s="1">
        <v>11</v>
      </c>
      <c r="D3" s="1">
        <v>11111111</v>
      </c>
    </row>
    <row r="4" spans="1:4" ht="15.6" x14ac:dyDescent="0.3">
      <c r="A4" s="1">
        <v>2</v>
      </c>
      <c r="B4" s="1" t="s">
        <v>20</v>
      </c>
      <c r="C4" s="1">
        <v>22</v>
      </c>
      <c r="D4" s="1">
        <v>222222222</v>
      </c>
    </row>
    <row r="5" spans="1:4" ht="15.6" x14ac:dyDescent="0.3">
      <c r="A5" s="1">
        <v>3</v>
      </c>
      <c r="B5" s="1" t="s">
        <v>21</v>
      </c>
      <c r="C5" s="1">
        <v>33</v>
      </c>
      <c r="D5" s="1">
        <v>333333333</v>
      </c>
    </row>
    <row r="6" spans="1:4" ht="15.6" x14ac:dyDescent="0.3">
      <c r="A6" s="1">
        <v>4</v>
      </c>
      <c r="B6" s="1" t="s">
        <v>22</v>
      </c>
      <c r="C6" s="1">
        <v>44</v>
      </c>
      <c r="D6" s="1">
        <v>444444444</v>
      </c>
    </row>
    <row r="7" spans="1:4" ht="15.6" x14ac:dyDescent="0.3">
      <c r="A7" s="1">
        <v>5</v>
      </c>
      <c r="B7" s="1" t="s">
        <v>23</v>
      </c>
      <c r="C7" s="1">
        <v>55</v>
      </c>
      <c r="D7" s="1">
        <v>555555555</v>
      </c>
    </row>
    <row r="8" spans="1:4" ht="15.6" x14ac:dyDescent="0.3">
      <c r="A8" s="1">
        <v>6</v>
      </c>
      <c r="B8" s="1" t="s">
        <v>24</v>
      </c>
      <c r="C8" s="1">
        <v>66</v>
      </c>
      <c r="D8" s="1">
        <v>666666666</v>
      </c>
    </row>
    <row r="9" spans="1:4" ht="15.6" x14ac:dyDescent="0.3">
      <c r="A9" s="1">
        <v>7</v>
      </c>
      <c r="B9" s="1" t="s">
        <v>25</v>
      </c>
      <c r="C9" s="1">
        <v>77</v>
      </c>
      <c r="D9" s="1">
        <v>777777777</v>
      </c>
    </row>
    <row r="10" spans="1:4" ht="15.6" x14ac:dyDescent="0.3">
      <c r="A10" s="1">
        <v>8</v>
      </c>
      <c r="B10" s="2" t="s">
        <v>26</v>
      </c>
      <c r="C10" s="2">
        <v>88</v>
      </c>
      <c r="D10" s="2">
        <v>888888888</v>
      </c>
    </row>
    <row r="11" spans="1:4" ht="15.6" x14ac:dyDescent="0.3">
      <c r="A11" s="1">
        <v>9</v>
      </c>
      <c r="B11" s="1" t="s">
        <v>27</v>
      </c>
      <c r="C11" s="1">
        <v>99</v>
      </c>
      <c r="D11" s="1">
        <v>99999999</v>
      </c>
    </row>
    <row r="12" spans="1:4" ht="15.6" x14ac:dyDescent="0.3">
      <c r="A12" s="1">
        <v>10</v>
      </c>
      <c r="B12" s="1" t="s">
        <v>28</v>
      </c>
      <c r="C12" s="1">
        <v>1010</v>
      </c>
      <c r="D12" s="1">
        <v>10101010101</v>
      </c>
    </row>
  </sheetData>
  <conditionalFormatting sqref="A2:D12">
    <cfRule type="expression" dxfId="1" priority="1">
      <formula>MOD(ROW(),2)</formula>
    </cfRule>
    <cfRule type="expression" dxfId="0" priority="2">
      <formula>NOT(MOD(ROW(),2))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2022 2023</vt:lpstr>
      <vt:lpstr>chaussettes shorts match</vt:lpstr>
      <vt:lpstr>coordonnees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Jonathan Vaquero</dc:creator>
  <dc:description/>
  <cp:lastModifiedBy>gilles</cp:lastModifiedBy>
  <cp:revision>5</cp:revision>
  <cp:lastPrinted>2022-12-15T18:27:11Z</cp:lastPrinted>
  <dcterms:created xsi:type="dcterms:W3CDTF">2015-06-05T18:19:34Z</dcterms:created>
  <dcterms:modified xsi:type="dcterms:W3CDTF">2023-03-04T13:38:50Z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