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6D5EA3A5-5C3A-4556-8BDD-2712BCA7DBA3}" xr6:coauthVersionLast="47" xr6:coauthVersionMax="47" xr10:uidLastSave="{00000000-0000-0000-0000-000000000000}"/>
  <bookViews>
    <workbookView xWindow="-108" yWindow="-108" windowWidth="23256" windowHeight="12576" xr2:uid="{FD5C82B4-50A2-465A-86A6-5BCC1521B26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" i="1" l="1" a="1"/>
  <c r="K5" i="1" s="1"/>
  <c r="L5" i="1" s="1" a="1"/>
  <c r="L5" i="1" s="1"/>
  <c r="K6" i="1" a="1"/>
  <c r="K6" i="1"/>
  <c r="K7" i="1" a="1"/>
  <c r="K7" i="1" s="1"/>
  <c r="L7" i="1" s="1" a="1"/>
  <c r="L7" i="1" s="1"/>
  <c r="K8" i="1" a="1"/>
  <c r="K8" i="1" s="1"/>
  <c r="L8" i="1" s="1" a="1"/>
  <c r="L8" i="1" s="1"/>
  <c r="K9" i="1" a="1"/>
  <c r="K9" i="1" s="1"/>
  <c r="L9" i="1" s="1" a="1"/>
  <c r="L9" i="1" s="1"/>
  <c r="K10" i="1" a="1"/>
  <c r="K10" i="1" s="1"/>
  <c r="L10" i="1" s="1" a="1"/>
  <c r="L10" i="1" s="1"/>
  <c r="K11" i="1" a="1"/>
  <c r="K11" i="1" s="1"/>
  <c r="L11" i="1" s="1" a="1"/>
  <c r="L11" i="1" s="1"/>
  <c r="K12" i="1" a="1"/>
  <c r="K12" i="1" s="1"/>
  <c r="L12" i="1" s="1" a="1"/>
  <c r="L12" i="1" s="1"/>
  <c r="K13" i="1" a="1"/>
  <c r="K13" i="1" s="1"/>
  <c r="L13" i="1" s="1" a="1"/>
  <c r="L13" i="1" s="1"/>
  <c r="K14" i="1" a="1"/>
  <c r="K14" i="1"/>
  <c r="K15" i="1" a="1"/>
  <c r="K15" i="1" s="1"/>
  <c r="L15" i="1" s="1" a="1"/>
  <c r="L15" i="1" s="1"/>
  <c r="K16" i="1" a="1"/>
  <c r="K16" i="1" s="1"/>
  <c r="L16" i="1" s="1" a="1"/>
  <c r="L16" i="1" s="1"/>
  <c r="K17" i="1" a="1"/>
  <c r="K17" i="1" s="1"/>
  <c r="L17" i="1" s="1" a="1"/>
  <c r="L17" i="1" s="1"/>
  <c r="K18" i="1" a="1"/>
  <c r="K18" i="1" s="1"/>
  <c r="L18" i="1" s="1" a="1"/>
  <c r="L18" i="1" s="1"/>
  <c r="K19" i="1" a="1"/>
  <c r="K19" i="1" s="1"/>
  <c r="L19" i="1" s="1" a="1"/>
  <c r="L19" i="1" s="1"/>
  <c r="K20" i="1" a="1"/>
  <c r="K20" i="1" s="1"/>
  <c r="L20" i="1" s="1" a="1"/>
  <c r="L20" i="1" s="1"/>
  <c r="K21" i="1" a="1"/>
  <c r="K21" i="1" s="1"/>
  <c r="L21" i="1" s="1" a="1"/>
  <c r="L21" i="1" s="1"/>
  <c r="K22" i="1" a="1"/>
  <c r="K22" i="1" s="1"/>
  <c r="L22" i="1" s="1" a="1"/>
  <c r="L22" i="1" s="1"/>
  <c r="K23" i="1" a="1"/>
  <c r="K23" i="1" s="1"/>
  <c r="L23" i="1" s="1" a="1"/>
  <c r="L23" i="1" s="1"/>
  <c r="K4" i="1" a="1"/>
  <c r="K4" i="1" s="1"/>
  <c r="L4" i="1" s="1" a="1"/>
  <c r="L4" i="1" s="1"/>
  <c r="L6" i="1" a="1"/>
  <c r="L6" i="1" s="1"/>
  <c r="L14" i="1" a="1"/>
  <c r="L14" i="1" s="1"/>
  <c r="D4" i="1" a="1"/>
  <c r="D4" i="1" s="1"/>
  <c r="E4" i="1" s="1" a="1"/>
  <c r="E4" i="1" s="1"/>
  <c r="D5" i="1" a="1"/>
  <c r="D5" i="1" s="1"/>
  <c r="E5" i="1" s="1" a="1"/>
  <c r="E5" i="1" s="1"/>
  <c r="D6" i="1" a="1"/>
  <c r="D6" i="1"/>
  <c r="D7" i="1" a="1"/>
  <c r="D7" i="1" s="1"/>
  <c r="D8" i="1" a="1"/>
  <c r="D8" i="1"/>
  <c r="D9" i="1" a="1"/>
  <c r="D9" i="1" s="1"/>
  <c r="D10" i="1" a="1"/>
  <c r="D10" i="1" s="1"/>
  <c r="D11" i="1" a="1"/>
  <c r="D11" i="1" s="1"/>
  <c r="E6" i="1" l="1" a="1"/>
  <c r="E6" i="1" s="1"/>
  <c r="E7" i="1" a="1"/>
  <c r="E7" i="1" s="1"/>
  <c r="E8" i="1" a="1"/>
  <c r="E8" i="1" s="1"/>
  <c r="E9" i="1" a="1"/>
  <c r="E9" i="1" s="1"/>
  <c r="E10" i="1" a="1"/>
  <c r="E10" i="1" s="1"/>
  <c r="E11" i="1" a="1"/>
  <c r="E11" i="1" s="1"/>
  <c r="E12" i="1" a="1"/>
  <c r="E12" i="1"/>
  <c r="E13" i="1" a="1"/>
  <c r="E13" i="1" s="1"/>
  <c r="E14" i="1" a="1"/>
  <c r="E14" i="1"/>
  <c r="E15" i="1" a="1"/>
  <c r="E15" i="1" s="1"/>
  <c r="E16" i="1" a="1"/>
  <c r="E16" i="1"/>
  <c r="E17" i="1" a="1"/>
  <c r="E17" i="1" s="1"/>
  <c r="E18" i="1" a="1"/>
  <c r="E18" i="1"/>
  <c r="E19" i="1" a="1"/>
  <c r="E19" i="1" s="1"/>
  <c r="E20" i="1" a="1"/>
  <c r="E20" i="1"/>
  <c r="E21" i="1" a="1"/>
  <c r="E21" i="1" s="1"/>
  <c r="E22" i="1" a="1"/>
  <c r="E22" i="1" s="1"/>
  <c r="E23" i="1" a="1"/>
  <c r="E23" i="1" s="1"/>
  <c r="D12" i="1" a="1"/>
  <c r="D12" i="1"/>
  <c r="D13" i="1" a="1"/>
  <c r="D13" i="1" s="1"/>
  <c r="D14" i="1" a="1"/>
  <c r="D14" i="1"/>
  <c r="D15" i="1" a="1"/>
  <c r="D15" i="1" s="1"/>
  <c r="D16" i="1" a="1"/>
  <c r="D16" i="1"/>
  <c r="D17" i="1" a="1"/>
  <c r="D17" i="1" s="1"/>
  <c r="D18" i="1" a="1"/>
  <c r="D18" i="1"/>
  <c r="D19" i="1" a="1"/>
  <c r="D19" i="1" s="1"/>
  <c r="D20" i="1" a="1"/>
  <c r="D20" i="1" s="1"/>
  <c r="D21" i="1" a="1"/>
  <c r="D21" i="1" s="1"/>
  <c r="D22" i="1" a="1"/>
  <c r="D22" i="1" s="1"/>
  <c r="D23" i="1" a="1"/>
  <c r="D2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<sst xmlns="http://schemas.openxmlformats.org/spreadsheetml/2006/main" count="40" uniqueCount="23">
  <si>
    <t>N° Licences</t>
  </si>
  <si>
    <t>Scores</t>
  </si>
  <si>
    <t>Journée 1</t>
  </si>
  <si>
    <t>Journée 2</t>
  </si>
  <si>
    <t>53360.07.0224</t>
  </si>
  <si>
    <t>53360.18.0050</t>
  </si>
  <si>
    <t>72250.14.0017</t>
  </si>
  <si>
    <t>53360.02.210</t>
  </si>
  <si>
    <t>53360.12.0090</t>
  </si>
  <si>
    <t>29201.03.232</t>
  </si>
  <si>
    <t>49300.19.0042</t>
  </si>
  <si>
    <t>44660.05.0214</t>
  </si>
  <si>
    <t>44660.21.0080</t>
  </si>
  <si>
    <t>Meilleurs Scores doublons</t>
  </si>
  <si>
    <t>N° Licences doublon</t>
  </si>
  <si>
    <t>Licences Jour 1</t>
  </si>
  <si>
    <t>Licences Jour 2</t>
  </si>
  <si>
    <t>Scores Jour 1</t>
  </si>
  <si>
    <t>Scores Jour 2</t>
  </si>
  <si>
    <t>Meilleurs Scores</t>
  </si>
  <si>
    <t>OK Fonctionne</t>
  </si>
  <si>
    <t>Gestion scores doublons Tableau 1</t>
  </si>
  <si>
    <t>Gestion scores doublons 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</si>
</sst>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s\t\d;&quot;&quot;"/>
  </numFmts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color rgb="FFC00000"/>
      <name val="Arial"/>
      <family val="2"/>
    </font>
    <font>
      <b/>
      <sz val="10"/>
      <color rgb="FF00B05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4506668294322"/>
        <bgColor indexed="64"/>
      </patternFill>
    </fill>
  </fills>
  <borders count="13">
    <border>
      <left/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right" vertic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/>
    <xf numFmtId="0" fontId="1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vertical="center" wrapText="1"/>
    </xf>
    <xf numFmtId="0" fontId="0" fillId="4" borderId="7" xfId="0" applyFill="1" applyBorder="1"/>
    <xf numFmtId="164" fontId="1" fillId="4" borderId="7" xfId="0" applyNumberFormat="1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1" xfId="0" applyBorder="1"/>
    <xf numFmtId="0" fontId="0" fillId="0" borderId="11" xfId="0" applyBorder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horizontal="center" vertical="center"/>
    </xf>
    <xf numFmtId="0" fontId="0" fillId="0" borderId="10" xfId="0" applyBorder="1"/>
    <xf numFmtId="0" fontId="0" fillId="0" borderId="10" xfId="0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2" fillId="5" borderId="7" xfId="0" applyFont="1" applyFill="1" applyBorder="1"/>
    <xf numFmtId="0" fontId="0" fillId="3" borderId="9" xfId="0" applyFill="1" applyBorder="1"/>
    <xf numFmtId="0" fontId="0" fillId="3" borderId="11" xfId="0" applyFill="1" applyBorder="1"/>
    <xf numFmtId="0" fontId="0" fillId="2" borderId="9" xfId="0" applyFill="1" applyBorder="1"/>
    <xf numFmtId="0" fontId="1" fillId="0" borderId="2" xfId="0" applyFont="1" applyBorder="1" applyAlignment="1">
      <alignment horizontal="center" vertical="center" textRotation="255"/>
    </xf>
    <xf numFmtId="0" fontId="1" fillId="0" borderId="3" xfId="0" applyFont="1" applyBorder="1" applyAlignment="1">
      <alignment horizontal="center" vertical="center" textRotation="255"/>
    </xf>
    <xf numFmtId="0" fontId="1" fillId="0" borderId="1" xfId="0" applyFont="1" applyBorder="1" applyAlignment="1">
      <alignment horizontal="center" vertical="center" textRotation="255"/>
    </xf>
    <xf numFmtId="0" fontId="1" fillId="0" borderId="0" xfId="0" applyFont="1" applyAlignment="1">
      <alignment horizontal="center"/>
    </xf>
    <xf numFmtId="0" fontId="4" fillId="0" borderId="12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1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504825</xdr:colOff>
      <xdr:row>15</xdr:row>
      <xdr:rowOff>64770</xdr:rowOff>
    </xdr:from>
    <xdr:to>
      <xdr:col>20</xdr:col>
      <xdr:colOff>19050</xdr:colOff>
      <xdr:row>32</xdr:row>
      <xdr:rowOff>154305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18A96BD-ECAC-41F9-9AB9-11EEB4A70290}"/>
            </a:ext>
          </a:extLst>
        </xdr:cNvPr>
        <xdr:cNvSpPr txBox="1"/>
      </xdr:nvSpPr>
      <xdr:spPr>
        <a:xfrm>
          <a:off x="13062585" y="2754630"/>
          <a:ext cx="3476625" cy="293941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                                    </a:t>
          </a:r>
          <a:r>
            <a:rPr lang="fr-FR" sz="1100" b="1"/>
            <a:t>Tableau</a:t>
          </a:r>
          <a:r>
            <a:rPr lang="fr-FR" sz="1100" b="1" baseline="0"/>
            <a:t> 2</a:t>
          </a:r>
          <a:endParaRPr lang="fr-FR" sz="1100" b="1"/>
        </a:p>
        <a:p>
          <a:r>
            <a:rPr lang="fr-FR" sz="1100"/>
            <a:t>Colonne</a:t>
          </a:r>
          <a:r>
            <a:rPr lang="fr-FR" sz="1100" baseline="0"/>
            <a:t> G = Licences(joueurs) journée 1</a:t>
          </a:r>
        </a:p>
        <a:p>
          <a:r>
            <a:rPr lang="fr-FR" sz="1100" baseline="0"/>
            <a:t>Colonne H = Licences(joueurs) journée 2</a:t>
          </a:r>
          <a:endParaRPr lang="fr-FR" sz="1100"/>
        </a:p>
        <a:p>
          <a:r>
            <a:rPr lang="fr-FR" sz="1100"/>
            <a:t>Colonne I = Score Jour 1</a:t>
          </a:r>
        </a:p>
        <a:p>
          <a:r>
            <a:rPr lang="fr-FR" sz="1100"/>
            <a:t>Colonne J = Score Jour 2</a:t>
          </a:r>
        </a:p>
        <a:p>
          <a:endParaRPr lang="fr-FR" sz="1100"/>
        </a:p>
        <a:p>
          <a:r>
            <a:rPr lang="fr-FR" sz="1100"/>
            <a:t>On s'apercoit qu'il y a 2 joueurs qui ont joué les 2 jours (en jaune et vert)</a:t>
          </a:r>
        </a:p>
        <a:p>
          <a:endParaRPr lang="fr-FR" sz="1100"/>
        </a:p>
        <a:p>
          <a:r>
            <a:rPr lang="fr-FR" sz="1100" b="1"/>
            <a:t>Je voudrais, dans les colonnes K et L,</a:t>
          </a:r>
        </a:p>
        <a:p>
          <a:r>
            <a:rPr lang="fr-FR" sz="1100" b="1"/>
            <a:t>le N° de licences( joueur)doublon et son meilleur score des 2 journées. </a:t>
          </a:r>
        </a:p>
        <a:p>
          <a:endParaRPr lang="fr-FR" sz="1100" b="1"/>
        </a:p>
        <a:p>
          <a:r>
            <a:rPr lang="fr-FR" sz="1100" b="1"/>
            <a:t>***Le tableau 1 fonctionne</a:t>
          </a:r>
        </a:p>
        <a:p>
          <a:endParaRPr lang="fr-FR" sz="1100" b="1"/>
        </a:p>
        <a:p>
          <a:r>
            <a:rPr lang="fr-FR" sz="1100" b="0"/>
            <a:t>NB:Le plus petit score des deux est le meilleur.</a:t>
          </a:r>
        </a:p>
      </xdr:txBody>
    </xdr:sp>
    <xdr:clientData/>
  </xdr:twoCellAnchor>
  <xdr:twoCellAnchor>
    <xdr:from>
      <xdr:col>6</xdr:col>
      <xdr:colOff>609600</xdr:colOff>
      <xdr:row>13</xdr:row>
      <xdr:rowOff>53340</xdr:rowOff>
    </xdr:from>
    <xdr:to>
      <xdr:col>9</xdr:col>
      <xdr:colOff>472440</xdr:colOff>
      <xdr:row>18</xdr:row>
      <xdr:rowOff>38100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7598E6D6-DF74-3B15-B7D2-01F5A71F52B2}"/>
            </a:ext>
          </a:extLst>
        </xdr:cNvPr>
        <xdr:cNvSpPr txBox="1"/>
      </xdr:nvSpPr>
      <xdr:spPr>
        <a:xfrm>
          <a:off x="6004560" y="2407920"/>
          <a:ext cx="2331720" cy="8229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volontairement mis un tas de doublons ,triplons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BC4A4-6DC9-47E7-B4E8-E988BA86B4FA}">
  <dimension ref="A2:L24"/>
  <sheetViews>
    <sheetView tabSelected="1" workbookViewId="0">
      <selection activeCell="N8" sqref="N8"/>
    </sheetView>
  </sheetViews>
  <sheetFormatPr baseColWidth="10" defaultRowHeight="13.2" x14ac:dyDescent="0.25"/>
  <cols>
    <col min="1" max="1" width="8.6640625" customWidth="1"/>
    <col min="2" max="2" width="15.6640625" style="1" customWidth="1"/>
    <col min="3" max="3" width="11.44140625" style="2"/>
    <col min="4" max="5" width="15.6640625" customWidth="1"/>
    <col min="7" max="8" width="13.6640625" customWidth="1"/>
    <col min="9" max="10" width="8.6640625" style="7" customWidth="1"/>
    <col min="11" max="11" width="13.6640625" customWidth="1"/>
    <col min="12" max="12" width="11.44140625" style="7"/>
  </cols>
  <sheetData>
    <row r="2" spans="1:12" x14ac:dyDescent="0.25">
      <c r="A2" s="35" t="s">
        <v>21</v>
      </c>
      <c r="B2" s="35"/>
      <c r="C2" s="35"/>
      <c r="D2" s="35"/>
      <c r="E2" s="35"/>
      <c r="G2" s="35" t="s">
        <v>22</v>
      </c>
      <c r="H2" s="35"/>
      <c r="I2" s="35"/>
      <c r="J2" s="35"/>
      <c r="K2" s="35"/>
      <c r="L2" s="35"/>
    </row>
    <row r="3" spans="1:12" ht="27" thickBot="1" x14ac:dyDescent="0.3">
      <c r="A3" s="5"/>
      <c r="B3" s="6" t="s">
        <v>0</v>
      </c>
      <c r="C3" s="6" t="s">
        <v>1</v>
      </c>
      <c r="D3" s="15" t="s">
        <v>14</v>
      </c>
      <c r="E3" s="16" t="s">
        <v>13</v>
      </c>
      <c r="G3" s="19" t="s">
        <v>15</v>
      </c>
      <c r="H3" s="19" t="s">
        <v>16</v>
      </c>
      <c r="I3" s="20" t="s">
        <v>17</v>
      </c>
      <c r="J3" s="20" t="s">
        <v>18</v>
      </c>
      <c r="K3" s="20" t="s">
        <v>14</v>
      </c>
      <c r="L3" s="20" t="s">
        <v>19</v>
      </c>
    </row>
    <row r="4" spans="1:12" x14ac:dyDescent="0.25">
      <c r="A4" s="32" t="s">
        <v>2</v>
      </c>
      <c r="B4" s="8" t="s">
        <v>4</v>
      </c>
      <c r="C4" s="7">
        <v>75</v>
      </c>
      <c r="D4" s="17" t="str" cm="1">
        <f t="array" ref="D4">IFERROR(INDEX(B$4:B$13,SMALL(IF(FREQUENCY(IF(B$4:B$23&lt;&gt;"",MATCH(B$4:B$23,B$4:B$23,0),""),ROW(B$4:B$23)-3)&gt;1,ROW(B$4:B$23)-3,""),ROW(A1))),"")</f>
        <v>29201.03.232</v>
      </c>
      <c r="E4" s="18" cm="1">
        <f t="array" ref="E4">MIN(IF(B$4:B$23=$D4,C$4:C$23,""))</f>
        <v>65</v>
      </c>
      <c r="G4" s="21" t="s">
        <v>4</v>
      </c>
      <c r="H4" s="30" t="s">
        <v>9</v>
      </c>
      <c r="I4" s="22">
        <v>75</v>
      </c>
      <c r="J4" s="22">
        <v>65</v>
      </c>
      <c r="K4" s="28" t="str" cm="1">
        <f t="array" ref="K4">IFERROR(INDEX(H$4:H$23,SMALL(IF(FREQUENCY(IFERROR(MATCH(G$4:G$23,H$4:H$23,0),""),ROW(G$4:G$23)-3)&gt;0,ROW(G$4:G$23)-3,""),ROW(A1))),"")</f>
        <v>29201.03.232</v>
      </c>
      <c r="L4" s="27" cm="1">
        <f t="array" ref="L4">IF(K4="","",MIN(IF(G$4:H$23=$K4,I$4:J$23,"")))</f>
        <v>10</v>
      </c>
    </row>
    <row r="5" spans="1:12" x14ac:dyDescent="0.25">
      <c r="A5" s="32"/>
      <c r="B5" s="8" t="s">
        <v>5</v>
      </c>
      <c r="C5" s="7">
        <v>84</v>
      </c>
      <c r="D5" s="17" t="str" cm="1">
        <f t="array" ref="D5">IFERROR(INDEX(B$4:B$13,SMALL(IF(FREQUENCY(IF(B$4:B$23&lt;&gt;"",MATCH(B$4:B$23,B$4:B$23,0),""),ROW(B$4:B$23)-3)&gt;1,ROW(B$4:B$23)-3,""),ROW(A2))),"")</f>
        <v>49300.19.0042</v>
      </c>
      <c r="E5" s="18" cm="1">
        <f t="array" ref="E5">MIN(IF(B$4:B$23=$D5,C$4:C$23,""))</f>
        <v>79</v>
      </c>
      <c r="G5" s="23" t="s">
        <v>5</v>
      </c>
      <c r="H5" s="31" t="s">
        <v>10</v>
      </c>
      <c r="I5" s="24">
        <v>84</v>
      </c>
      <c r="J5" s="24">
        <v>79</v>
      </c>
      <c r="K5" s="28" t="str" cm="1">
        <f t="array" ref="K5">IFERROR(INDEX(H$4:H$23,SMALL(IF(FREQUENCY(IFERROR(MATCH(G$4:G$23,H$4:H$23,0),""),ROW(G$4:G$23)-3)&gt;0,ROW(G$4:G$23)-3,""),ROW(A2))),"")</f>
        <v>49300.19.0042</v>
      </c>
      <c r="L5" s="27" cm="1">
        <f t="array" ref="L5">IF(K5="","",MIN(IF(G$4:H$23=$K5,I$4:J$23,"")))</f>
        <v>17</v>
      </c>
    </row>
    <row r="6" spans="1:12" x14ac:dyDescent="0.25">
      <c r="A6" s="32"/>
      <c r="B6" s="8" t="s">
        <v>7</v>
      </c>
      <c r="C6" s="7">
        <v>72</v>
      </c>
      <c r="D6" s="17" t="str" cm="1">
        <f t="array" ref="D6">IFERROR(INDEX(B$4:B$13,SMALL(IF(FREQUENCY(IF(B$4:B$23&lt;&gt;"",MATCH(B$4:B$23,B$4:B$23,0),""),ROW(B$4:B$23)-3)&gt;1,ROW(B$4:B$23)-3,""),ROW(A3))),"")</f>
        <v/>
      </c>
      <c r="E6" s="18" cm="1">
        <f t="array" ref="E6">MIN(IF(B$4:B$23=$D6,C$4:C$23,""))</f>
        <v>0</v>
      </c>
      <c r="G6" s="23" t="s">
        <v>7</v>
      </c>
      <c r="H6" s="23" t="s">
        <v>11</v>
      </c>
      <c r="I6" s="24">
        <v>72</v>
      </c>
      <c r="J6" s="24">
        <v>72</v>
      </c>
      <c r="K6" s="28" t="str" cm="1">
        <f t="array" ref="K6">IFERROR(INDEX(H$4:H$23,SMALL(IF(FREQUENCY(IFERROR(MATCH(G$4:G$23,H$4:H$23,0),""),ROW(G$4:G$23)-3)&gt;0,ROW(G$4:G$23)-3,""),ROW(A3))),"")</f>
        <v/>
      </c>
      <c r="L6" s="27" t="str" cm="1">
        <f t="array" ref="L6">IF(K6="","",MIN(IF(G$4:H$23=$K6,I$4:J$23,"")))</f>
        <v/>
      </c>
    </row>
    <row r="7" spans="1:12" x14ac:dyDescent="0.25">
      <c r="A7" s="32"/>
      <c r="B7" s="8" t="s">
        <v>6</v>
      </c>
      <c r="C7" s="7">
        <v>73</v>
      </c>
      <c r="D7" s="17" t="str" cm="1">
        <f t="array" ref="D7">IFERROR(INDEX(B$4:B$13,SMALL(IF(FREQUENCY(IF(B$4:B$23&lt;&gt;"",MATCH(B$4:B$23,B$4:B$23,0),""),ROW(B$4:B$23)-3)&gt;1,ROW(B$4:B$23)-3,""),ROW(A4))),"")</f>
        <v/>
      </c>
      <c r="E7" s="18" cm="1">
        <f t="array" ref="E7">MIN(IF(B$4:B$23=$D7,C$4:C$23,""))</f>
        <v>0</v>
      </c>
      <c r="G7" s="23" t="s">
        <v>6</v>
      </c>
      <c r="H7" s="23" t="s">
        <v>12</v>
      </c>
      <c r="I7" s="24">
        <v>73</v>
      </c>
      <c r="J7" s="24">
        <v>76</v>
      </c>
      <c r="K7" s="28" t="str" cm="1">
        <f t="array" ref="K7">IFERROR(INDEX(H$4:H$23,SMALL(IF(FREQUENCY(IFERROR(MATCH(G$4:G$23,H$4:H$23,0),""),ROW(G$4:G$23)-3)&gt;0,ROW(G$4:G$23)-3,""),ROW(A4))),"")</f>
        <v/>
      </c>
      <c r="L7" s="27" t="str" cm="1">
        <f t="array" ref="L7">IF(K7="","",MIN(IF(G$4:H$23=$K7,I$4:J$23,"")))</f>
        <v/>
      </c>
    </row>
    <row r="8" spans="1:12" x14ac:dyDescent="0.25">
      <c r="A8" s="32"/>
      <c r="B8" s="12" t="s">
        <v>9</v>
      </c>
      <c r="C8" s="13">
        <v>70</v>
      </c>
      <c r="D8" s="17" t="str" cm="1">
        <f t="array" ref="D8">IFERROR(INDEX(B$4:B$13,SMALL(IF(FREQUENCY(IF(B$4:B$23&lt;&gt;"",MATCH(B$4:B$23,B$4:B$23,0),""),ROW(B$4:B$23)-3)&gt;1,ROW(B$4:B$23)-3,""),ROW(A5))),"")</f>
        <v/>
      </c>
      <c r="E8" s="18" cm="1">
        <f t="array" ref="E8">MIN(IF(B$4:B$23=$D8,C$4:C$23,""))</f>
        <v>0</v>
      </c>
      <c r="G8" s="29" t="s">
        <v>9</v>
      </c>
      <c r="H8" s="29" t="s">
        <v>9</v>
      </c>
      <c r="I8" s="24">
        <v>70</v>
      </c>
      <c r="J8" s="24">
        <v>20</v>
      </c>
      <c r="K8" s="28" t="str" cm="1">
        <f t="array" ref="K8">IFERROR(INDEX(H$4:H$23,SMALL(IF(FREQUENCY(IFERROR(MATCH(G$4:G$23,H$4:H$23,0),""),ROW(G$4:G$23)-3)&gt;0,ROW(G$4:G$23)-3,""),ROW(A5))),"")</f>
        <v/>
      </c>
      <c r="L8" s="27" t="str" cm="1">
        <f t="array" ref="L8">IF(K8="","",MIN(IF(G$4:H$23=$K8,I$4:J$23,"")))</f>
        <v/>
      </c>
    </row>
    <row r="9" spans="1:12" x14ac:dyDescent="0.25">
      <c r="A9" s="32"/>
      <c r="B9" s="8" t="s">
        <v>8</v>
      </c>
      <c r="C9" s="7">
        <v>78</v>
      </c>
      <c r="D9" s="17" t="str" cm="1">
        <f t="array" ref="D9">IFERROR(INDEX(B$4:B$13,SMALL(IF(FREQUENCY(IF(B$4:B$23&lt;&gt;"",MATCH(B$4:B$23,B$4:B$23,0),""),ROW(B$4:B$23)-3)&gt;1,ROW(B$4:B$23)-3,""),ROW(A6))),"")</f>
        <v/>
      </c>
      <c r="E9" s="18" cm="1">
        <f t="array" ref="E9">MIN(IF(B$4:B$23=$D9,C$4:C$23,""))</f>
        <v>0</v>
      </c>
      <c r="G9" s="23" t="s">
        <v>8</v>
      </c>
      <c r="H9" s="31" t="s">
        <v>10</v>
      </c>
      <c r="I9" s="24">
        <v>78</v>
      </c>
      <c r="J9" s="24">
        <v>17</v>
      </c>
      <c r="K9" s="28" t="str" cm="1">
        <f t="array" ref="K9">IFERROR(INDEX(H$4:H$23,SMALL(IF(FREQUENCY(IFERROR(MATCH(G$4:G$23,H$4:H$23,0),""),ROW(G$4:G$23)-3)&gt;0,ROW(G$4:G$23)-3,""),ROW(A6))),"")</f>
        <v/>
      </c>
      <c r="L9" s="27" t="str" cm="1">
        <f t="array" ref="L9">IF(K9="","",MIN(IF(G$4:H$23=$K9,I$4:J$23,"")))</f>
        <v/>
      </c>
    </row>
    <row r="10" spans="1:12" x14ac:dyDescent="0.25">
      <c r="A10" s="32"/>
      <c r="B10" s="11" t="s">
        <v>10</v>
      </c>
      <c r="C10" s="14">
        <v>83</v>
      </c>
      <c r="D10" s="17" t="str" cm="1">
        <f t="array" ref="D10">IFERROR(INDEX(B$4:B$13,SMALL(IF(FREQUENCY(IF(B$4:B$23&lt;&gt;"",MATCH(B$4:B$23,B$4:B$23,0),""),ROW(B$4:B$23)-3)&gt;1,ROW(B$4:B$23)-3,""),ROW(A7))),"")</f>
        <v/>
      </c>
      <c r="E10" s="18" cm="1">
        <f t="array" ref="E10">MIN(IF(B$4:B$23=$D10,C$4:C$23,""))</f>
        <v>0</v>
      </c>
      <c r="G10" s="31" t="s">
        <v>10</v>
      </c>
      <c r="H10" s="23"/>
      <c r="I10" s="24">
        <v>79</v>
      </c>
      <c r="J10" s="24"/>
      <c r="K10" s="28" t="str" cm="1">
        <f t="array" ref="K10">IFERROR(INDEX(H$4:H$23,SMALL(IF(FREQUENCY(IFERROR(MATCH(G$4:G$23,H$4:H$23,0),""),ROW(G$4:G$23)-3)&gt;0,ROW(G$4:G$23)-3,""),ROW(A7))),"")</f>
        <v/>
      </c>
      <c r="L10" s="27" t="str" cm="1">
        <f t="array" ref="L10">IF(K10="","",MIN(IF(G$4:H$23=$K10,I$4:J$23,"")))</f>
        <v/>
      </c>
    </row>
    <row r="11" spans="1:12" x14ac:dyDescent="0.25">
      <c r="A11" s="32"/>
      <c r="B11" s="9"/>
      <c r="D11" s="17" t="str" cm="1">
        <f t="array" ref="D11">IFERROR(INDEX(B$4:B$13,SMALL(IF(FREQUENCY(IF(B$4:B$23&lt;&gt;"",MATCH(B$4:B$23,B$4:B$23,0),""),ROW(B$4:B$23)-3)&gt;1,ROW(B$4:B$23)-3,""),ROW(A8))),"")</f>
        <v/>
      </c>
      <c r="E11" s="18" cm="1">
        <f t="array" ref="E11">MIN(IF(B$4:B$23=$D11,C$4:C$23,""))</f>
        <v>0</v>
      </c>
      <c r="G11" s="29" t="s">
        <v>9</v>
      </c>
      <c r="H11" s="23"/>
      <c r="I11" s="24">
        <v>10</v>
      </c>
      <c r="J11" s="24"/>
      <c r="K11" s="28" t="str" cm="1">
        <f t="array" ref="K11">IFERROR(INDEX(H$4:H$23,SMALL(IF(FREQUENCY(IFERROR(MATCH(G$4:G$23,H$4:H$23,0),""),ROW(G$4:G$23)-3)&gt;0,ROW(G$4:G$23)-3,""),ROW(A8))),"")</f>
        <v/>
      </c>
      <c r="L11" s="27" t="str" cm="1">
        <f t="array" ref="L11">IF(K11="","",MIN(IF(G$4:H$23=$K11,I$4:J$23,"")))</f>
        <v/>
      </c>
    </row>
    <row r="12" spans="1:12" x14ac:dyDescent="0.25">
      <c r="A12" s="32"/>
      <c r="B12" s="9"/>
      <c r="D12" s="17" t="str" cm="1">
        <f t="array" ref="D12">IFERROR(INDEX(B$4:B$13,SMALL(IF(FREQUENCY(IF(B$4:B$23&lt;&gt;"",MATCH(B$4:B$23,B$4:B$23,0),""),ROW(B$4:B$23)-3)&gt;1,ROW(B$4:B$23)-3,""),ROW(A9))),"")</f>
        <v/>
      </c>
      <c r="E12" s="18" cm="1">
        <f t="array" ref="E12">MIN(IF(B$4:B$23=$D12,C$4:C$23,""))</f>
        <v>0</v>
      </c>
      <c r="G12" s="23"/>
      <c r="H12" s="23"/>
      <c r="I12" s="24"/>
      <c r="J12" s="24"/>
      <c r="K12" s="28" t="str" cm="1">
        <f t="array" ref="K12">IFERROR(INDEX(H$4:H$23,SMALL(IF(FREQUENCY(IFERROR(MATCH(G$4:G$23,H$4:H$23,0),""),ROW(G$4:G$23)-3)&gt;0,ROW(G$4:G$23)-3,""),ROW(A9))),"")</f>
        <v/>
      </c>
      <c r="L12" s="27" t="str" cm="1">
        <f t="array" ref="L12">IF(K12="","",MIN(IF(G$4:H$23=$K12,I$4:J$23,"")))</f>
        <v/>
      </c>
    </row>
    <row r="13" spans="1:12" x14ac:dyDescent="0.25">
      <c r="A13" s="33"/>
      <c r="B13" s="10"/>
      <c r="C13" s="4"/>
      <c r="D13" s="17" t="str" cm="1">
        <f t="array" ref="D13">IFERROR(INDEX(B$4:B$13,SMALL(IF(FREQUENCY(IF(B$4:B$23&lt;&gt;"",MATCH(B$4:B$23,B$4:B$23,0),""),ROW(B$4:B$23)-3)&gt;1,ROW(B$4:B$23)-3,""),ROW(A10))),"")</f>
        <v/>
      </c>
      <c r="E13" s="18" cm="1">
        <f t="array" ref="E13">MIN(IF(B$4:B$23=$D13,C$4:C$23,""))</f>
        <v>0</v>
      </c>
      <c r="G13" s="23"/>
      <c r="H13" s="23"/>
      <c r="I13" s="24"/>
      <c r="J13" s="24"/>
      <c r="K13" s="28" t="str" cm="1">
        <f t="array" ref="K13">IFERROR(INDEX(H$4:H$23,SMALL(IF(FREQUENCY(IFERROR(MATCH(G$4:G$23,H$4:H$23,0),""),ROW(G$4:G$23)-3)&gt;0,ROW(G$4:G$23)-3,""),ROW(A10))),"")</f>
        <v/>
      </c>
      <c r="L13" s="27" t="str" cm="1">
        <f t="array" ref="L13">IF(K13="","",MIN(IF(G$4:H$23=$K13,I$4:J$23,"")))</f>
        <v/>
      </c>
    </row>
    <row r="14" spans="1:12" x14ac:dyDescent="0.25">
      <c r="A14" s="34" t="s">
        <v>3</v>
      </c>
      <c r="B14" s="12" t="s">
        <v>9</v>
      </c>
      <c r="C14" s="13">
        <v>65</v>
      </c>
      <c r="D14" s="17" t="str" cm="1">
        <f t="array" ref="D14">IFERROR(INDEX(B$4:B$13,SMALL(IF(FREQUENCY(IF(B$4:B$23&lt;&gt;"",MATCH(B$4:B$23,B$4:B$23,0),""),ROW(B$4:B$23)-3)&gt;1,ROW(B$4:B$23)-3,""),ROW(A11))),"")</f>
        <v/>
      </c>
      <c r="E14" s="18" cm="1">
        <f t="array" ref="E14">MIN(IF(B$4:B$23=$D14,C$4:C$23,""))</f>
        <v>0</v>
      </c>
      <c r="G14" s="23"/>
      <c r="H14" s="23"/>
      <c r="I14" s="24"/>
      <c r="J14" s="24"/>
      <c r="K14" s="28" t="str" cm="1">
        <f t="array" ref="K14">IFERROR(INDEX(H$4:H$23,SMALL(IF(FREQUENCY(IFERROR(MATCH(G$4:G$23,H$4:H$23,0),""),ROW(G$4:G$23)-3)&gt;0,ROW(G$4:G$23)-3,""),ROW(A11))),"")</f>
        <v/>
      </c>
      <c r="L14" s="27" t="str" cm="1">
        <f t="array" ref="L14">IF(K14="","",MIN(IF(G$4:H$23=$K14,I$4:J$23,"")))</f>
        <v/>
      </c>
    </row>
    <row r="15" spans="1:12" x14ac:dyDescent="0.25">
      <c r="A15" s="32"/>
      <c r="B15" s="11" t="s">
        <v>10</v>
      </c>
      <c r="C15" s="14">
        <v>79</v>
      </c>
      <c r="D15" s="17" t="str" cm="1">
        <f t="array" ref="D15">IFERROR(INDEX(B$4:B$13,SMALL(IF(FREQUENCY(IF(B$4:B$23&lt;&gt;"",MATCH(B$4:B$23,B$4:B$23,0),""),ROW(B$4:B$23)-3)&gt;1,ROW(B$4:B$23)-3,""),ROW(A12))),"")</f>
        <v/>
      </c>
      <c r="E15" s="18" cm="1">
        <f t="array" ref="E15">MIN(IF(B$4:B$23=$D15,C$4:C$23,""))</f>
        <v>0</v>
      </c>
      <c r="G15" s="23"/>
      <c r="H15" s="23"/>
      <c r="I15" s="24"/>
      <c r="J15" s="24"/>
      <c r="K15" s="28" t="str" cm="1">
        <f t="array" ref="K15">IFERROR(INDEX(H$4:H$23,SMALL(IF(FREQUENCY(IFERROR(MATCH(G$4:G$23,H$4:H$23,0),""),ROW(G$4:G$23)-3)&gt;0,ROW(G$4:G$23)-3,""),ROW(A12))),"")</f>
        <v/>
      </c>
      <c r="L15" s="27" t="str" cm="1">
        <f t="array" ref="L15">IF(K15="","",MIN(IF(G$4:H$23=$K15,I$4:J$23,"")))</f>
        <v/>
      </c>
    </row>
    <row r="16" spans="1:12" x14ac:dyDescent="0.25">
      <c r="A16" s="32"/>
      <c r="B16" s="8" t="s">
        <v>11</v>
      </c>
      <c r="C16" s="7">
        <v>72</v>
      </c>
      <c r="D16" s="17" t="str" cm="1">
        <f t="array" ref="D16">IFERROR(INDEX(B$4:B$13,SMALL(IF(FREQUENCY(IF(B$4:B$23&lt;&gt;"",MATCH(B$4:B$23,B$4:B$23,0),""),ROW(B$4:B$23)-3)&gt;1,ROW(B$4:B$23)-3,""),ROW(A13))),"")</f>
        <v/>
      </c>
      <c r="E16" s="18" cm="1">
        <f t="array" ref="E16">MIN(IF(B$4:B$23=$D16,C$4:C$23,""))</f>
        <v>0</v>
      </c>
      <c r="G16" s="23"/>
      <c r="H16" s="23"/>
      <c r="I16" s="24"/>
      <c r="J16" s="24"/>
      <c r="K16" s="28" t="str" cm="1">
        <f t="array" ref="K16">IFERROR(INDEX(H$4:H$23,SMALL(IF(FREQUENCY(IFERROR(MATCH(G$4:G$23,H$4:H$23,0),""),ROW(G$4:G$23)-3)&gt;0,ROW(G$4:G$23)-3,""),ROW(A13))),"")</f>
        <v/>
      </c>
      <c r="L16" s="27" t="str" cm="1">
        <f t="array" ref="L16">IF(K16="","",MIN(IF(G$4:H$23=$K16,I$4:J$23,"")))</f>
        <v/>
      </c>
    </row>
    <row r="17" spans="1:12" x14ac:dyDescent="0.25">
      <c r="A17" s="32"/>
      <c r="B17" s="8" t="s">
        <v>12</v>
      </c>
      <c r="C17" s="7">
        <v>76</v>
      </c>
      <c r="D17" s="17" t="str" cm="1">
        <f t="array" ref="D17">IFERROR(INDEX(B$4:B$13,SMALL(IF(FREQUENCY(IF(B$4:B$23&lt;&gt;"",MATCH(B$4:B$23,B$4:B$23,0),""),ROW(B$4:B$23)-3)&gt;1,ROW(B$4:B$23)-3,""),ROW(A14))),"")</f>
        <v/>
      </c>
      <c r="E17" s="18" cm="1">
        <f t="array" ref="E17">MIN(IF(B$4:B$23=$D17,C$4:C$23,""))</f>
        <v>0</v>
      </c>
      <c r="G17" s="23"/>
      <c r="H17" s="23"/>
      <c r="I17" s="24"/>
      <c r="J17" s="24"/>
      <c r="K17" s="28" t="str" cm="1">
        <f t="array" ref="K17">IFERROR(INDEX(H$4:H$23,SMALL(IF(FREQUENCY(IFERROR(MATCH(G$4:G$23,H$4:H$23,0),""),ROW(G$4:G$23)-3)&gt;0,ROW(G$4:G$23)-3,""),ROW(A14))),"")</f>
        <v/>
      </c>
      <c r="L17" s="27" t="str" cm="1">
        <f t="array" ref="L17">IF(K17="","",MIN(IF(G$4:H$23=$K17,I$4:J$23,"")))</f>
        <v/>
      </c>
    </row>
    <row r="18" spans="1:12" x14ac:dyDescent="0.25">
      <c r="A18" s="32"/>
      <c r="B18" s="8"/>
      <c r="D18" s="17" t="str" cm="1">
        <f t="array" ref="D18">IFERROR(INDEX(B$4:B$13,SMALL(IF(FREQUENCY(IF(B$4:B$23&lt;&gt;"",MATCH(B$4:B$23,B$4:B$23,0),""),ROW(B$4:B$23)-3)&gt;1,ROW(B$4:B$23)-3,""),ROW(A15))),"")</f>
        <v/>
      </c>
      <c r="E18" s="18" cm="1">
        <f t="array" ref="E18">MIN(IF(B$4:B$23=$D18,C$4:C$23,""))</f>
        <v>0</v>
      </c>
      <c r="G18" s="23"/>
      <c r="H18" s="23"/>
      <c r="I18" s="24"/>
      <c r="J18" s="24"/>
      <c r="K18" s="28" t="str" cm="1">
        <f t="array" ref="K18">IFERROR(INDEX(H$4:H$23,SMALL(IF(FREQUENCY(IFERROR(MATCH(G$4:G$23,H$4:H$23,0),""),ROW(G$4:G$23)-3)&gt;0,ROW(G$4:G$23)-3,""),ROW(A15))),"")</f>
        <v/>
      </c>
      <c r="L18" s="27" t="str" cm="1">
        <f t="array" ref="L18">IF(K18="","",MIN(IF(G$4:H$23=$K18,I$4:J$23,"")))</f>
        <v/>
      </c>
    </row>
    <row r="19" spans="1:12" x14ac:dyDescent="0.25">
      <c r="A19" s="32"/>
      <c r="B19" s="8"/>
      <c r="D19" s="17" t="str" cm="1">
        <f t="array" ref="D19">IFERROR(INDEX(B$4:B$13,SMALL(IF(FREQUENCY(IF(B$4:B$23&lt;&gt;"",MATCH(B$4:B$23,B$4:B$23,0),""),ROW(B$4:B$23)-3)&gt;1,ROW(B$4:B$23)-3,""),ROW(A16))),"")</f>
        <v/>
      </c>
      <c r="E19" s="18" cm="1">
        <f t="array" ref="E19">MIN(IF(B$4:B$23=$D19,C$4:C$23,""))</f>
        <v>0</v>
      </c>
      <c r="G19" s="23"/>
      <c r="H19" s="23"/>
      <c r="I19" s="24"/>
      <c r="J19" s="24"/>
      <c r="K19" s="28" t="str" cm="1">
        <f t="array" ref="K19">IFERROR(INDEX(H$4:H$23,SMALL(IF(FREQUENCY(IFERROR(MATCH(G$4:G$23,H$4:H$23,0),""),ROW(G$4:G$23)-3)&gt;0,ROW(G$4:G$23)-3,""),ROW(A16))),"")</f>
        <v/>
      </c>
      <c r="L19" s="27" t="str" cm="1">
        <f t="array" ref="L19">IF(K19="","",MIN(IF(G$4:H$23=$K19,I$4:J$23,"")))</f>
        <v/>
      </c>
    </row>
    <row r="20" spans="1:12" x14ac:dyDescent="0.25">
      <c r="A20" s="32"/>
      <c r="B20" s="9"/>
      <c r="D20" s="17" t="str" cm="1">
        <f t="array" ref="D20">IFERROR(INDEX(B$4:B$13,SMALL(IF(FREQUENCY(IF(B$4:B$23&lt;&gt;"",MATCH(B$4:B$23,B$4:B$23,0),""),ROW(B$4:B$23)-3)&gt;1,ROW(B$4:B$23)-3,""),ROW(A17))),"")</f>
        <v/>
      </c>
      <c r="E20" s="18" cm="1">
        <f t="array" ref="E20">MIN(IF(B$4:B$23=$D20,C$4:C$23,""))</f>
        <v>0</v>
      </c>
      <c r="G20" s="23"/>
      <c r="H20" s="23"/>
      <c r="I20" s="24"/>
      <c r="J20" s="24"/>
      <c r="K20" s="28" t="str" cm="1">
        <f t="array" ref="K20">IFERROR(INDEX(H$4:H$23,SMALL(IF(FREQUENCY(IFERROR(MATCH(G$4:G$23,H$4:H$23,0),""),ROW(G$4:G$23)-3)&gt;0,ROW(G$4:G$23)-3,""),ROW(A17))),"")</f>
        <v/>
      </c>
      <c r="L20" s="27" t="str" cm="1">
        <f t="array" ref="L20">IF(K20="","",MIN(IF(G$4:H$23=$K20,I$4:J$23,"")))</f>
        <v/>
      </c>
    </row>
    <row r="21" spans="1:12" x14ac:dyDescent="0.25">
      <c r="A21" s="32"/>
      <c r="B21" s="9"/>
      <c r="D21" s="17" t="str" cm="1">
        <f t="array" ref="D21">IFERROR(INDEX(B$4:B$13,SMALL(IF(FREQUENCY(IF(B$4:B$23&lt;&gt;"",MATCH(B$4:B$23,B$4:B$23,0),""),ROW(B$4:B$23)-3)&gt;1,ROW(B$4:B$23)-3,""),ROW(A18))),"")</f>
        <v/>
      </c>
      <c r="E21" s="18" cm="1">
        <f t="array" ref="E21">MIN(IF(B$4:B$23=$D21,C$4:C$23,""))</f>
        <v>0</v>
      </c>
      <c r="G21" s="23"/>
      <c r="H21" s="23"/>
      <c r="I21" s="24"/>
      <c r="J21" s="24"/>
      <c r="K21" s="28" t="str" cm="1">
        <f t="array" ref="K21">IFERROR(INDEX(H$4:H$23,SMALL(IF(FREQUENCY(IFERROR(MATCH(G$4:G$23,H$4:H$23,0),""),ROW(G$4:G$23)-3)&gt;0,ROW(G$4:G$23)-3,""),ROW(A18))),"")</f>
        <v/>
      </c>
      <c r="L21" s="27" t="str" cm="1">
        <f t="array" ref="L21">IF(K21="","",MIN(IF(G$4:H$23=$K21,I$4:J$23,"")))</f>
        <v/>
      </c>
    </row>
    <row r="22" spans="1:12" x14ac:dyDescent="0.25">
      <c r="A22" s="32"/>
      <c r="B22" s="9"/>
      <c r="D22" s="17" t="str" cm="1">
        <f t="array" ref="D22">IFERROR(INDEX(B$4:B$13,SMALL(IF(FREQUENCY(IF(B$4:B$23&lt;&gt;"",MATCH(B$4:B$23,B$4:B$23,0),""),ROW(B$4:B$23)-3)&gt;1,ROW(B$4:B$23)-3,""),ROW(A19))),"")</f>
        <v/>
      </c>
      <c r="E22" s="18" cm="1">
        <f t="array" ref="E22">MIN(IF(B$4:B$23=$D22,C$4:C$23,""))</f>
        <v>0</v>
      </c>
      <c r="G22" s="23"/>
      <c r="H22" s="23"/>
      <c r="I22" s="24"/>
      <c r="J22" s="24"/>
      <c r="K22" s="28" t="str" cm="1">
        <f t="array" ref="K22">IFERROR(INDEX(H$4:H$23,SMALL(IF(FREQUENCY(IFERROR(MATCH(G$4:G$23,H$4:H$23,0),""),ROW(G$4:G$23)-3)&gt;0,ROW(G$4:G$23)-3,""),ROW(A19))),"")</f>
        <v/>
      </c>
      <c r="L22" s="27" t="str" cm="1">
        <f t="array" ref="L22">IF(K22="","",MIN(IF(G$4:H$23=$K22,I$4:J$23,"")))</f>
        <v/>
      </c>
    </row>
    <row r="23" spans="1:12" x14ac:dyDescent="0.25">
      <c r="A23" s="33"/>
      <c r="B23" s="3"/>
      <c r="C23" s="4"/>
      <c r="D23" s="17" t="str" cm="1">
        <f t="array" ref="D23">IFERROR(INDEX(B$4:B$13,SMALL(IF(FREQUENCY(IF(B$4:B$23&lt;&gt;"",MATCH(B$4:B$23,B$4:B$23,0),""),ROW(B$4:B$23)-3)&gt;1,ROW(B$4:B$23)-3,""),ROW(A20))),"")</f>
        <v/>
      </c>
      <c r="E23" s="18" cm="1">
        <f t="array" ref="E23">MIN(IF(B$4:B$23=$D23,C$4:C$23,""))</f>
        <v>0</v>
      </c>
      <c r="G23" s="25"/>
      <c r="H23" s="25"/>
      <c r="I23" s="26"/>
      <c r="J23" s="26"/>
      <c r="K23" s="28" t="str" cm="1">
        <f t="array" ref="K23">IFERROR(INDEX(H$4:H$23,SMALL(IF(FREQUENCY(IFERROR(MATCH(G$4:G$23,H$4:H$23,0),""),ROW(G$4:G$23)-3)&gt;0,ROW(G$4:G$23)-3,""),ROW(A20))),"")</f>
        <v/>
      </c>
      <c r="L23" s="27" t="str" cm="1">
        <f t="array" ref="L23">IF(K23="","",MIN(IF(G$4:H$23=$K23,I$4:J$23,"")))</f>
        <v/>
      </c>
    </row>
    <row r="24" spans="1:12" x14ac:dyDescent="0.25">
      <c r="A24" s="36" t="s">
        <v>20</v>
      </c>
      <c r="B24" s="36"/>
      <c r="C24" s="36"/>
      <c r="D24" s="36"/>
      <c r="E24" s="36"/>
      <c r="G24" s="37"/>
      <c r="H24" s="38"/>
      <c r="I24" s="38"/>
      <c r="J24" s="38"/>
      <c r="K24" s="38"/>
      <c r="L24" s="38"/>
    </row>
  </sheetData>
  <mergeCells count="6">
    <mergeCell ref="A4:A13"/>
    <mergeCell ref="A14:A23"/>
    <mergeCell ref="A2:E2"/>
    <mergeCell ref="A24:E24"/>
    <mergeCell ref="G24:L24"/>
    <mergeCell ref="G2:L2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rv</dc:creator>
  <cp:lastModifiedBy>gilles</cp:lastModifiedBy>
  <dcterms:created xsi:type="dcterms:W3CDTF">2023-02-18T11:02:21Z</dcterms:created>
  <dcterms:modified xsi:type="dcterms:W3CDTF">2023-02-19T12:14:12Z</dcterms:modified>
</cp:coreProperties>
</file>