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B18FE4CF-68FA-4C66-89DA-589A80287706}" xr6:coauthVersionLast="47" xr6:coauthVersionMax="47" xr10:uidLastSave="{00000000-0000-0000-0000-000000000000}"/>
  <bookViews>
    <workbookView xWindow="-108" yWindow="-108" windowWidth="23256" windowHeight="12576" xr2:uid="{45514F47-B436-4185-B9E0-CAC3E4D075B9}"/>
  </bookViews>
  <sheets>
    <sheet name="Feuil1" sheetId="1" r:id="rId1"/>
  </sheets>
  <definedNames>
    <definedName name="factures">Tableau1[NUMERO FACTURE]</definedName>
    <definedName name="listefact">OFFSET(Feuil1!$Q$2,,,COUNT(Feuil1!$Q:$Q))</definedName>
    <definedName name="NUM_FACTURE">Feuil1!$I$3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" i="1" l="1" a="1"/>
  <c r="Q2" i="1" s="1"/>
  <c r="Q3" i="1" s="1" a="1"/>
  <c r="Q3" i="1" s="1"/>
  <c r="L3" i="1" a="1"/>
  <c r="L3" i="1" s="1"/>
  <c r="M3" i="1" a="1"/>
  <c r="M3" i="1"/>
  <c r="N3" i="1" a="1"/>
  <c r="N3" i="1" s="1"/>
  <c r="L4" i="1" a="1"/>
  <c r="L4" i="1"/>
  <c r="M4" i="1" a="1"/>
  <c r="M4" i="1" s="1"/>
  <c r="N4" i="1" a="1"/>
  <c r="N4" i="1"/>
  <c r="L5" i="1" a="1"/>
  <c r="L5" i="1" s="1"/>
  <c r="M5" i="1" a="1"/>
  <c r="M5" i="1"/>
  <c r="N5" i="1" a="1"/>
  <c r="N5" i="1" s="1"/>
  <c r="L6" i="1" a="1"/>
  <c r="L6" i="1"/>
  <c r="M6" i="1" a="1"/>
  <c r="M6" i="1" s="1"/>
  <c r="N6" i="1" a="1"/>
  <c r="N6" i="1"/>
  <c r="L7" i="1" a="1"/>
  <c r="L7" i="1" s="1"/>
  <c r="M7" i="1" a="1"/>
  <c r="M7" i="1"/>
  <c r="N7" i="1" a="1"/>
  <c r="N7" i="1" s="1"/>
  <c r="L8" i="1" a="1"/>
  <c r="L8" i="1"/>
  <c r="M8" i="1" a="1"/>
  <c r="M8" i="1" s="1"/>
  <c r="N8" i="1" a="1"/>
  <c r="N8" i="1"/>
  <c r="L9" i="1" a="1"/>
  <c r="L9" i="1" s="1"/>
  <c r="M9" i="1" a="1"/>
  <c r="M9" i="1"/>
  <c r="N9" i="1" a="1"/>
  <c r="N9" i="1" s="1"/>
  <c r="L10" i="1" a="1"/>
  <c r="L10" i="1"/>
  <c r="M10" i="1" a="1"/>
  <c r="M10" i="1" s="1"/>
  <c r="N10" i="1" a="1"/>
  <c r="N10" i="1"/>
  <c r="L11" i="1" a="1"/>
  <c r="L11" i="1" s="1"/>
  <c r="M11" i="1" a="1"/>
  <c r="M11" i="1"/>
  <c r="N11" i="1" a="1"/>
  <c r="N11" i="1" s="1"/>
  <c r="L12" i="1" a="1"/>
  <c r="L12" i="1"/>
  <c r="M12" i="1" a="1"/>
  <c r="M12" i="1" s="1"/>
  <c r="N12" i="1" a="1"/>
  <c r="N12" i="1"/>
  <c r="L13" i="1" a="1"/>
  <c r="L13" i="1" s="1"/>
  <c r="M13" i="1" a="1"/>
  <c r="M13" i="1"/>
  <c r="N13" i="1" a="1"/>
  <c r="N13" i="1" s="1"/>
  <c r="L14" i="1" a="1"/>
  <c r="L14" i="1"/>
  <c r="M14" i="1" a="1"/>
  <c r="M14" i="1" s="1"/>
  <c r="N14" i="1" a="1"/>
  <c r="N14" i="1"/>
  <c r="K4" i="1" a="1"/>
  <c r="K4" i="1" s="1"/>
  <c r="K5" i="1" a="1"/>
  <c r="K5" i="1"/>
  <c r="K6" i="1" a="1"/>
  <c r="K6" i="1" s="1"/>
  <c r="K7" i="1" a="1"/>
  <c r="K7" i="1"/>
  <c r="K8" i="1" a="1"/>
  <c r="K8" i="1" s="1"/>
  <c r="K9" i="1" a="1"/>
  <c r="K9" i="1"/>
  <c r="K10" i="1" a="1"/>
  <c r="K10" i="1" s="1"/>
  <c r="K11" i="1" a="1"/>
  <c r="K11" i="1"/>
  <c r="K12" i="1" a="1"/>
  <c r="K12" i="1" s="1"/>
  <c r="K13" i="1" a="1"/>
  <c r="K13" i="1" s="1"/>
  <c r="K14" i="1" a="1"/>
  <c r="K14" i="1" s="1"/>
  <c r="K3" i="1" a="1"/>
  <c r="K3" i="1" s="1"/>
  <c r="P2" i="1" a="1"/>
  <c r="P2" i="1" s="1"/>
  <c r="P3" i="1" s="1" a="1"/>
  <c r="P3" i="1" s="1"/>
  <c r="Q4" i="1" l="1" a="1"/>
  <c r="Q4" i="1" s="1"/>
  <c r="Q5" i="1" s="1" a="1"/>
  <c r="Q5" i="1" s="1"/>
  <c r="P4" i="1" a="1"/>
  <c r="P4" i="1" s="1"/>
  <c r="Q6" i="1" l="1" a="1"/>
  <c r="Q6" i="1" s="1"/>
  <c r="Q7" i="1" s="1" a="1"/>
  <c r="Q7" i="1" s="1"/>
  <c r="P5" i="1" a="1"/>
  <c r="P5" i="1" s="1"/>
  <c r="Q8" i="1" l="1" a="1"/>
  <c r="Q8" i="1" s="1"/>
  <c r="Q9" i="1" s="1" a="1"/>
  <c r="Q9" i="1" s="1"/>
  <c r="P6" i="1" a="1"/>
  <c r="P6" i="1" s="1"/>
  <c r="Q10" i="1" l="1" a="1"/>
  <c r="Q10" i="1" s="1"/>
  <c r="Q11" i="1" s="1" a="1"/>
  <c r="Q11" i="1" s="1"/>
  <c r="Q12" i="1" s="1" a="1"/>
  <c r="Q12" i="1" s="1"/>
  <c r="P7" i="1" a="1"/>
  <c r="P7" i="1" s="1"/>
  <c r="P8" i="1" s="1" a="1"/>
  <c r="P8" i="1" s="1"/>
  <c r="Q13" i="1" l="1" a="1"/>
  <c r="Q13" i="1" s="1"/>
  <c r="Q14" i="1" a="1"/>
  <c r="Q14" i="1" s="1"/>
  <c r="Q15" i="1" s="1" a="1"/>
  <c r="Q15" i="1" s="1"/>
  <c r="Q16" i="1" s="1" a="1"/>
  <c r="Q16" i="1" s="1"/>
  <c r="Q17" i="1" s="1" a="1"/>
  <c r="Q17" i="1" s="1"/>
  <c r="Q18" i="1" s="1" a="1"/>
  <c r="Q18" i="1" s="1"/>
  <c r="Q19" i="1" s="1" a="1"/>
  <c r="Q19" i="1" s="1"/>
  <c r="P9" i="1" a="1"/>
  <c r="P9" i="1" s="1"/>
  <c r="P10" i="1" s="1" a="1"/>
  <c r="P10" i="1" s="1"/>
  <c r="P11" i="1" s="1" a="1"/>
  <c r="P11" i="1" s="1"/>
  <c r="P12" i="1" s="1" a="1"/>
  <c r="P12" i="1" s="1"/>
  <c r="P13" i="1" s="1" a="1"/>
  <c r="P13" i="1" s="1"/>
  <c r="P14" i="1" s="1" a="1"/>
  <c r="P14" i="1" s="1"/>
  <c r="P15" i="1" s="1" a="1"/>
  <c r="P15" i="1" s="1"/>
  <c r="P16" i="1" s="1" a="1"/>
  <c r="P16" i="1" s="1"/>
  <c r="P17" i="1" s="1" a="1"/>
  <c r="P17" i="1" s="1"/>
  <c r="P18" i="1" s="1" a="1"/>
  <c r="P18" i="1" s="1"/>
  <c r="P19" i="1" s="1" a="1"/>
  <c r="P19" i="1" s="1"/>
  <c r="P20" i="1" s="1" a="1"/>
  <c r="P20" i="1" s="1"/>
  <c r="P21" i="1" s="1" a="1"/>
  <c r="P21" i="1" s="1"/>
  <c r="P22" i="1" s="1" a="1"/>
  <c r="P22" i="1" s="1"/>
  <c r="Q20" i="1" l="1" a="1"/>
  <c r="Q20" i="1" s="1"/>
  <c r="Q21" i="1" s="1" a="1"/>
  <c r="Q21" i="1" s="1"/>
  <c r="Q22" i="1" s="1" a="1"/>
  <c r="Q2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<sst xmlns="http://schemas.openxmlformats.org/spreadsheetml/2006/main" count="35" uniqueCount="26">
  <si>
    <t>NUMERO FACTURE</t>
  </si>
  <si>
    <t>NOM</t>
  </si>
  <si>
    <t>DATE</t>
  </si>
  <si>
    <t>ACHAT</t>
  </si>
  <si>
    <t>MOUNIC</t>
  </si>
  <si>
    <t>ALPHA</t>
  </si>
  <si>
    <t>BERNET</t>
  </si>
  <si>
    <t>CALI</t>
  </si>
  <si>
    <t>DORAM</t>
  </si>
  <si>
    <t>CHAISE</t>
  </si>
  <si>
    <t>TABLE</t>
  </si>
  <si>
    <t>BANC</t>
  </si>
  <si>
    <t>NUMERO FACTURE :</t>
  </si>
  <si>
    <t>YANIS</t>
  </si>
  <si>
    <t>BORIS</t>
  </si>
  <si>
    <t>tulipe</t>
  </si>
  <si>
    <t xml:space="preserve">champs nommés </t>
  </si>
  <si>
    <t>factures: =</t>
  </si>
  <si>
    <t>Tableau1[NUMERO FACTURE]</t>
  </si>
  <si>
    <t>listefact</t>
  </si>
  <si>
    <t>=DECALER(Feuil1!$Q$2;;;NB(Feuil1!$Q:$Q))</t>
  </si>
  <si>
    <t xml:space="preserve">formule de tri  (marche aussi avec des mots) </t>
  </si>
  <si>
    <t>SIERREUR(INDEX(factures;EQUIV(0;NB.SI(factures;"&lt;"&amp;factures)-SOMME(NB.SI(Q$1:Q1;factures));0));"")</t>
  </si>
  <si>
    <t xml:space="preserve">formule matricielle  d'extract des valeurs </t>
  </si>
  <si>
    <t>SIERREUR(INDEX(Tableau1[NUMERO FACTURE];PETITE.VALEUR(SI(factures=$I$5;LIGNE(factures)-1;"");LIGNE(A1)));"")</t>
  </si>
  <si>
    <r>
      <t xml:space="preserve">a saisir en K3  ,puis valider avec les 3touches Ctrl Maj Entrée en simultané   </t>
    </r>
    <r>
      <rPr>
        <sz val="11"/>
        <color rgb="FFFF0000"/>
        <rFont val="Calibri"/>
        <family val="2"/>
        <scheme val="minor"/>
      </rPr>
      <t>avant</t>
    </r>
    <r>
      <rPr>
        <sz val="11"/>
        <color theme="1"/>
        <rFont val="Calibri"/>
        <family val="2"/>
        <scheme val="minor"/>
      </rPr>
      <t xml:space="preserve"> de dupliquer sur le tablo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</si>
</sst>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0" fillId="3" borderId="0" xfId="0" applyFill="1"/>
    <xf numFmtId="0" fontId="0" fillId="0" borderId="0" xfId="0" applyAlignment="1">
      <alignment horizontal="left"/>
    </xf>
    <xf numFmtId="0" fontId="0" fillId="0" borderId="3" xfId="0" applyBorder="1" applyAlignment="1">
      <alignment horizontal="center"/>
    </xf>
    <xf numFmtId="0" fontId="0" fillId="4" borderId="3" xfId="0" applyFill="1" applyBorder="1"/>
    <xf numFmtId="0" fontId="0" fillId="4" borderId="0" xfId="0" applyFill="1"/>
    <xf numFmtId="0" fontId="1" fillId="2" borderId="4" xfId="0" applyFont="1" applyFill="1" applyBorder="1"/>
    <xf numFmtId="0" fontId="0" fillId="0" borderId="0" xfId="0" quotePrefix="1"/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2">
    <dxf>
      <fill>
        <patternFill>
          <bgColor rgb="FF00B0F0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2C71E2-ACEB-4481-AC84-139C6842F902}" name="Tableau1" displayName="Tableau1" ref="A1:D8" totalsRowShown="0">
  <autoFilter ref="A1:D8" xr:uid="{532C71E2-ACEB-4481-AC84-139C6842F902}"/>
  <tableColumns count="4">
    <tableColumn id="1" xr3:uid="{C7DC3028-EDA1-4AE1-A133-AD265CBFC1FE}" name="NUMERO FACTURE"/>
    <tableColumn id="2" xr3:uid="{EFD2BADF-265B-4C29-ACE5-CCD8CC461BBB}" name="NOM"/>
    <tableColumn id="3" xr3:uid="{639EC184-0C60-4568-87A3-6FDCECB0BB2E}" name="DATE" dataDxfId="1"/>
    <tableColumn id="4" xr3:uid="{3D77A1E8-0B86-425E-9F0D-5F531B46F59E}" name="ACHA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DB144-1854-4E8B-B570-F2CE55E387E2}">
  <dimension ref="A1:Q25"/>
  <sheetViews>
    <sheetView tabSelected="1" topLeftCell="A4" workbookViewId="0">
      <selection activeCell="Q2" sqref="Q2"/>
    </sheetView>
  </sheetViews>
  <sheetFormatPr baseColWidth="10" defaultRowHeight="14.4" x14ac:dyDescent="0.3"/>
  <cols>
    <col min="1" max="1" width="18.6640625" customWidth="1"/>
    <col min="5" max="5" width="4.88671875" customWidth="1"/>
    <col min="6" max="6" width="4.77734375" customWidth="1"/>
    <col min="7" max="7" width="5.5546875" customWidth="1"/>
    <col min="8" max="8" width="7.109375" customWidth="1"/>
    <col min="9" max="9" width="7.6640625" customWidth="1"/>
    <col min="11" max="11" width="12.6640625" customWidth="1"/>
    <col min="13" max="13" width="11.5546875" style="1"/>
    <col min="15" max="15" width="13.77734375" customWidth="1"/>
    <col min="16" max="16" width="0.88671875" customWidth="1"/>
    <col min="17" max="17" width="18.109375" customWidth="1"/>
  </cols>
  <sheetData>
    <row r="1" spans="1:17" x14ac:dyDescent="0.3">
      <c r="A1" t="s">
        <v>0</v>
      </c>
      <c r="B1" t="s">
        <v>1</v>
      </c>
      <c r="C1" t="s">
        <v>2</v>
      </c>
      <c r="D1" t="s">
        <v>3</v>
      </c>
      <c r="P1" s="6"/>
      <c r="Q1" t="s">
        <v>15</v>
      </c>
    </row>
    <row r="2" spans="1:17" x14ac:dyDescent="0.3">
      <c r="A2">
        <v>4</v>
      </c>
      <c r="B2" t="s">
        <v>4</v>
      </c>
      <c r="C2" s="1">
        <v>44918</v>
      </c>
      <c r="D2" t="s">
        <v>9</v>
      </c>
      <c r="K2" s="9" t="s">
        <v>0</v>
      </c>
      <c r="L2" s="2" t="s">
        <v>1</v>
      </c>
      <c r="M2" s="2" t="s">
        <v>2</v>
      </c>
      <c r="N2" s="3" t="s">
        <v>3</v>
      </c>
      <c r="P2" s="6">
        <f t="array" ref="P2">IFERROR(INDEX(A$2:A$30,MATCH(SMALL(IF((COUNTIF(P$1:P1,A$2:A$30)=0)*(A$2:A$30&lt;&gt;""),COUNTIF(A$2:A$30,"&lt;"&amp;A$2:A$30)),1),IF(A$2:A$30&lt;&gt;"",COUNTIF(A$2:A$30,"&lt;"&amp;A$2:A$30)),0)),"")</f>
        <v>1</v>
      </c>
      <c r="Q2" s="7" cm="1">
        <f t="array" ref="Q2">IFERROR(INDEX(factures,MATCH(0,COUNTIF(factures,"&lt;"&amp;factures)-SUM(COUNTIF(Q$1:Q1,factures)),0)),"")</f>
        <v>1</v>
      </c>
    </row>
    <row r="3" spans="1:17" x14ac:dyDescent="0.3">
      <c r="A3">
        <v>2</v>
      </c>
      <c r="B3" t="s">
        <v>5</v>
      </c>
      <c r="C3" s="1">
        <v>44938</v>
      </c>
      <c r="D3" t="s">
        <v>10</v>
      </c>
      <c r="G3" s="5" t="s">
        <v>12</v>
      </c>
      <c r="I3" s="4">
        <v>4</v>
      </c>
      <c r="K3" s="7">
        <f t="array" ref="K3">IFERROR(INDEX(Tableau1[NUMERO FACTURE],SMALL(IF(factures=$I$5,ROW(factures)-1,""),ROW(A1))),"")</f>
        <v>1</v>
      </c>
      <c r="L3" s="7" t="str">
        <f t="array" ref="L3">IFERROR(INDEX(Tableau1[NOM],SMALL(IF(factures=$I$5,ROW(factures)-1,""),ROW(B1))),"")</f>
        <v>DORAM</v>
      </c>
      <c r="M3" s="7">
        <f t="array" ref="M3">IFERROR(INDEX(Tableau1[DATE],SMALL(IF(factures=$I$5,ROW(factures)-1,""),ROW(C1))),"")</f>
        <v>44969</v>
      </c>
      <c r="N3" s="7" t="str">
        <f t="array" ref="N3">IFERROR(INDEX(Tableau1[ACHAT],SMALL(IF(factures=$I$5,ROW(factures)-1,""),ROW(D1))),"")</f>
        <v>TABLE</v>
      </c>
      <c r="P3" s="6">
        <f t="array" ref="P3">IFERROR(INDEX(A$2:A$30,MATCH(SMALL(IF((COUNTIF(P$1:P2,A$2:A$30)=0)*(A$2:A$30&lt;&gt;""),COUNTIF(A$2:A$30,"&lt;"&amp;A$2:A$30)),1),IF(A$2:A$30&lt;&gt;"",COUNTIF(A$2:A$30,"&lt;"&amp;A$2:A$30)),0)),"")</f>
        <v>2</v>
      </c>
      <c r="Q3" s="7" cm="1">
        <f t="array" ref="Q3">IFERROR(INDEX(factures,MATCH(0,COUNTIF(factures,"&lt;"&amp;factures)-SUM(COUNTIF(Q$1:Q2,factures)),0)),"")</f>
        <v>2</v>
      </c>
    </row>
    <row r="4" spans="1:17" x14ac:dyDescent="0.3">
      <c r="A4">
        <v>2</v>
      </c>
      <c r="B4" t="s">
        <v>6</v>
      </c>
      <c r="C4" s="1">
        <v>44941</v>
      </c>
      <c r="D4" t="s">
        <v>11</v>
      </c>
      <c r="K4" s="7">
        <f t="array" ref="K4">IFERROR(INDEX(Tableau1[NUMERO FACTURE],SMALL(IF(factures=$I$5,ROW(factures)-1,""),ROW(A2))),"")</f>
        <v>1</v>
      </c>
      <c r="L4" s="7" t="str">
        <f t="array" ref="L4">IFERROR(INDEX(Tableau1[NOM],SMALL(IF(factures=$I$5,ROW(factures)-1,""),ROW(B2))),"")</f>
        <v>YANIS</v>
      </c>
      <c r="M4" s="7">
        <f t="array" ref="M4">IFERROR(INDEX(Tableau1[DATE],SMALL(IF(factures=$I$5,ROW(factures)-1,""),ROW(C2))),"")</f>
        <v>44949</v>
      </c>
      <c r="N4" s="7" t="str">
        <f t="array" ref="N4">IFERROR(INDEX(Tableau1[ACHAT],SMALL(IF(factures=$I$5,ROW(factures)-1,""),ROW(D2))),"")</f>
        <v>BANC</v>
      </c>
      <c r="P4" s="6">
        <f t="array" ref="P4">IFERROR(INDEX(A$2:A$30,MATCH(SMALL(IF((COUNTIF(P$1:P3,A$2:A$30)=0)*(A$2:A$30&lt;&gt;""),COUNTIF(A$2:A$30,"&lt;"&amp;A$2:A$30)),1),IF(A$2:A$30&lt;&gt;"",COUNTIF(A$2:A$30,"&lt;"&amp;A$2:A$30)),0)),"")</f>
        <v>3</v>
      </c>
      <c r="Q4" s="7" cm="1">
        <f t="array" ref="Q4">IFERROR(INDEX(factures,MATCH(0,COUNTIF(factures,"&lt;"&amp;factures)-SUM(COUNTIF(Q$1:Q3,factures)),0)),"")</f>
        <v>3</v>
      </c>
    </row>
    <row r="5" spans="1:17" x14ac:dyDescent="0.3">
      <c r="A5">
        <v>3</v>
      </c>
      <c r="B5" t="s">
        <v>7</v>
      </c>
      <c r="C5" s="1">
        <v>44933</v>
      </c>
      <c r="D5" t="s">
        <v>9</v>
      </c>
      <c r="G5" t="s">
        <v>15</v>
      </c>
      <c r="I5" s="8">
        <v>1</v>
      </c>
      <c r="K5" s="7" t="str">
        <f t="array" ref="K5">IFERROR(INDEX(Tableau1[NUMERO FACTURE],SMALL(IF(factures=$I$5,ROW(factures)-1,""),ROW(A3))),"")</f>
        <v/>
      </c>
      <c r="L5" s="7" t="str">
        <f t="array" ref="L5">IFERROR(INDEX(Tableau1[NOM],SMALL(IF(factures=$I$5,ROW(factures)-1,""),ROW(B3))),"")</f>
        <v/>
      </c>
      <c r="M5" s="7" t="str">
        <f t="array" ref="M5">IFERROR(INDEX(Tableau1[DATE],SMALL(IF(factures=$I$5,ROW(factures)-1,""),ROW(C3))),"")</f>
        <v/>
      </c>
      <c r="N5" s="7" t="str">
        <f t="array" ref="N5">IFERROR(INDEX(Tableau1[ACHAT],SMALL(IF(factures=$I$5,ROW(factures)-1,""),ROW(D3))),"")</f>
        <v/>
      </c>
      <c r="P5" s="6">
        <f t="array" ref="P5">IFERROR(INDEX(A$2:A$30,MATCH(SMALL(IF((COUNTIF(P$1:P4,A$2:A$30)=0)*(A$2:A$30&lt;&gt;""),COUNTIF(A$2:A$30,"&lt;"&amp;A$2:A$30)),1),IF(A$2:A$30&lt;&gt;"",COUNTIF(A$2:A$30,"&lt;"&amp;A$2:A$30)),0)),"")</f>
        <v>4</v>
      </c>
      <c r="Q5" s="7" cm="1">
        <f t="array" ref="Q5">IFERROR(INDEX(factures,MATCH(0,COUNTIF(factures,"&lt;"&amp;factures)-SUM(COUNTIF(Q$1:Q4,factures)),0)),"")</f>
        <v>4</v>
      </c>
    </row>
    <row r="6" spans="1:17" x14ac:dyDescent="0.3">
      <c r="A6">
        <v>1</v>
      </c>
      <c r="B6" t="s">
        <v>8</v>
      </c>
      <c r="C6" s="1">
        <v>44969</v>
      </c>
      <c r="D6" t="s">
        <v>10</v>
      </c>
      <c r="K6" s="7" t="str">
        <f t="array" ref="K6">IFERROR(INDEX(Tableau1[NUMERO FACTURE],SMALL(IF(factures=$I$5,ROW(factures)-1,""),ROW(A4))),"")</f>
        <v/>
      </c>
      <c r="L6" s="7" t="str">
        <f t="array" ref="L6">IFERROR(INDEX(Tableau1[NOM],SMALL(IF(factures=$I$5,ROW(factures)-1,""),ROW(B4))),"")</f>
        <v/>
      </c>
      <c r="M6" s="7" t="str">
        <f t="array" ref="M6">IFERROR(INDEX(Tableau1[DATE],SMALL(IF(factures=$I$5,ROW(factures)-1,""),ROW(C4))),"")</f>
        <v/>
      </c>
      <c r="N6" s="7" t="str">
        <f t="array" ref="N6">IFERROR(INDEX(Tableau1[ACHAT],SMALL(IF(factures=$I$5,ROW(factures)-1,""),ROW(D4))),"")</f>
        <v/>
      </c>
      <c r="P6" s="6" t="str">
        <f t="array" ref="P6">IFERROR(INDEX(A$2:A$30,MATCH(SMALL(IF((COUNTIF(P$1:P5,A$2:A$30)=0)*(A$2:A$30&lt;&gt;""),COUNTIF(A$2:A$30,"&lt;"&amp;A$2:A$30)),1),IF(A$2:A$30&lt;&gt;"",COUNTIF(A$2:A$30,"&lt;"&amp;A$2:A$30)),0)),"")</f>
        <v/>
      </c>
      <c r="Q6" s="7" t="str" cm="1">
        <f t="array" ref="Q6">IFERROR(INDEX(factures,MATCH(0,COUNTIF(factures,"&lt;"&amp;factures)-SUM(COUNTIF(Q$1:Q5,factures)),0)),"")</f>
        <v/>
      </c>
    </row>
    <row r="7" spans="1:17" x14ac:dyDescent="0.3">
      <c r="A7">
        <v>1</v>
      </c>
      <c r="B7" t="s">
        <v>13</v>
      </c>
      <c r="C7" s="1">
        <v>44949</v>
      </c>
      <c r="D7" t="s">
        <v>11</v>
      </c>
      <c r="K7" s="7" t="str">
        <f t="array" ref="K7">IFERROR(INDEX(Tableau1[NUMERO FACTURE],SMALL(IF(factures=$I$5,ROW(factures)-1,""),ROW(A5))),"")</f>
        <v/>
      </c>
      <c r="L7" s="7" t="str">
        <f t="array" ref="L7">IFERROR(INDEX(Tableau1[NOM],SMALL(IF(factures=$I$5,ROW(factures)-1,""),ROW(B5))),"")</f>
        <v/>
      </c>
      <c r="M7" s="7" t="str">
        <f t="array" ref="M7">IFERROR(INDEX(Tableau1[DATE],SMALL(IF(factures=$I$5,ROW(factures)-1,""),ROW(C5))),"")</f>
        <v/>
      </c>
      <c r="N7" s="7" t="str">
        <f t="array" ref="N7">IFERROR(INDEX(Tableau1[ACHAT],SMALL(IF(factures=$I$5,ROW(factures)-1,""),ROW(D5))),"")</f>
        <v/>
      </c>
      <c r="P7" s="6" t="str">
        <f t="array" ref="P7">IFERROR(INDEX(A$2:A$30,MATCH(SMALL(IF((COUNTIF(P$1:P6,A$2:A$30)=0)*(A$2:A$30&lt;&gt;""),COUNTIF(A$2:A$30,"&lt;"&amp;A$2:A$30)),1),IF(A$2:A$30&lt;&gt;"",COUNTIF(A$2:A$30,"&lt;"&amp;A$2:A$30)),0)),"")</f>
        <v/>
      </c>
      <c r="Q7" s="7" t="str" cm="1">
        <f t="array" ref="Q7">IFERROR(INDEX(factures,MATCH(0,COUNTIF(factures,"&lt;"&amp;factures)-SUM(COUNTIF(Q$1:Q6,factures)),0)),"")</f>
        <v/>
      </c>
    </row>
    <row r="8" spans="1:17" x14ac:dyDescent="0.3">
      <c r="A8">
        <v>4</v>
      </c>
      <c r="B8" t="s">
        <v>14</v>
      </c>
      <c r="C8" s="1">
        <v>44979</v>
      </c>
      <c r="D8" t="s">
        <v>9</v>
      </c>
      <c r="K8" s="7" t="str">
        <f t="array" ref="K8">IFERROR(INDEX(Tableau1[NUMERO FACTURE],SMALL(IF(factures=$I$5,ROW(factures)-1,""),ROW(A6))),"")</f>
        <v/>
      </c>
      <c r="L8" s="7" t="str">
        <f t="array" ref="L8">IFERROR(INDEX(Tableau1[NOM],SMALL(IF(factures=$I$5,ROW(factures)-1,""),ROW(B6))),"")</f>
        <v/>
      </c>
      <c r="M8" s="7" t="str">
        <f t="array" ref="M8">IFERROR(INDEX(Tableau1[DATE],SMALL(IF(factures=$I$5,ROW(factures)-1,""),ROW(C6))),"")</f>
        <v/>
      </c>
      <c r="N8" s="7" t="str">
        <f t="array" ref="N8">IFERROR(INDEX(Tableau1[ACHAT],SMALL(IF(factures=$I$5,ROW(factures)-1,""),ROW(D6))),"")</f>
        <v/>
      </c>
      <c r="P8" s="6" t="str">
        <f t="array" ref="P8">IFERROR(INDEX(A$2:A$30,MATCH(SMALL(IF((COUNTIF(P$1:P7,A$2:A$30)=0)*(A$2:A$30&lt;&gt;""),COUNTIF(A$2:A$30,"&lt;"&amp;A$2:A$30)),1),IF(A$2:A$30&lt;&gt;"",COUNTIF(A$2:A$30,"&lt;"&amp;A$2:A$30)),0)),"")</f>
        <v/>
      </c>
      <c r="Q8" s="7" t="str" cm="1">
        <f t="array" ref="Q8">IFERROR(INDEX(factures,MATCH(0,COUNTIF(factures,"&lt;"&amp;factures)-SUM(COUNTIF(Q$1:Q7,factures)),0)),"")</f>
        <v/>
      </c>
    </row>
    <row r="9" spans="1:17" x14ac:dyDescent="0.3">
      <c r="K9" s="7" t="str">
        <f t="array" ref="K9">IFERROR(INDEX(Tableau1[NUMERO FACTURE],SMALL(IF(factures=$I$5,ROW(factures)-1,""),ROW(A7))),"")</f>
        <v/>
      </c>
      <c r="L9" s="7" t="str">
        <f t="array" ref="L9">IFERROR(INDEX(Tableau1[NOM],SMALL(IF(factures=$I$5,ROW(factures)-1,""),ROW(B7))),"")</f>
        <v/>
      </c>
      <c r="M9" s="7" t="str">
        <f t="array" ref="M9">IFERROR(INDEX(Tableau1[DATE],SMALL(IF(factures=$I$5,ROW(factures)-1,""),ROW(C7))),"")</f>
        <v/>
      </c>
      <c r="N9" s="7" t="str">
        <f t="array" ref="N9">IFERROR(INDEX(Tableau1[ACHAT],SMALL(IF(factures=$I$5,ROW(factures)-1,""),ROW(D7))),"")</f>
        <v/>
      </c>
      <c r="P9" s="6" t="str">
        <f t="array" ref="P9">IFERROR(INDEX(A$2:A$30,MATCH(SMALL(IF((COUNTIF(P$1:P8,A$2:A$30)=0)*(A$2:A$30&lt;&gt;""),COUNTIF(A$2:A$30,"&lt;"&amp;A$2:A$30)),1),IF(A$2:A$30&lt;&gt;"",COUNTIF(A$2:A$30,"&lt;"&amp;A$2:A$30)),0)),"")</f>
        <v/>
      </c>
      <c r="Q9" s="7" t="str" cm="1">
        <f t="array" ref="Q9">IFERROR(INDEX(factures,MATCH(0,COUNTIF(factures,"&lt;"&amp;factures)-SUM(COUNTIF(Q$1:Q8,factures)),0)),"")</f>
        <v/>
      </c>
    </row>
    <row r="10" spans="1:17" x14ac:dyDescent="0.3">
      <c r="K10" s="7" t="str">
        <f t="array" ref="K10">IFERROR(INDEX(Tableau1[NUMERO FACTURE],SMALL(IF(factures=$I$5,ROW(factures)-1,""),ROW(A8))),"")</f>
        <v/>
      </c>
      <c r="L10" s="7" t="str">
        <f t="array" ref="L10">IFERROR(INDEX(Tableau1[NOM],SMALL(IF(factures=$I$5,ROW(factures)-1,""),ROW(B8))),"")</f>
        <v/>
      </c>
      <c r="M10" s="7" t="str">
        <f t="array" ref="M10">IFERROR(INDEX(Tableau1[DATE],SMALL(IF(factures=$I$5,ROW(factures)-1,""),ROW(C8))),"")</f>
        <v/>
      </c>
      <c r="N10" s="7" t="str">
        <f t="array" ref="N10">IFERROR(INDEX(Tableau1[ACHAT],SMALL(IF(factures=$I$5,ROW(factures)-1,""),ROW(D8))),"")</f>
        <v/>
      </c>
      <c r="P10" s="6" t="str">
        <f t="array" ref="P10">IFERROR(INDEX(A$2:A$30,MATCH(SMALL(IF((COUNTIF(P$1:P9,A$2:A$30)=0)*(A$2:A$30&lt;&gt;""),COUNTIF(A$2:A$30,"&lt;"&amp;A$2:A$30)),1),IF(A$2:A$30&lt;&gt;"",COUNTIF(A$2:A$30,"&lt;"&amp;A$2:A$30)),0)),"")</f>
        <v/>
      </c>
      <c r="Q10" s="7" t="str" cm="1">
        <f t="array" ref="Q10">IFERROR(INDEX(factures,MATCH(0,COUNTIF(factures,"&lt;"&amp;factures)-SUM(COUNTIF(Q$1:Q9,factures)),0)),"")</f>
        <v/>
      </c>
    </row>
    <row r="11" spans="1:17" x14ac:dyDescent="0.3">
      <c r="K11" s="7" t="str">
        <f t="array" ref="K11">IFERROR(INDEX(Tableau1[NUMERO FACTURE],SMALL(IF(factures=$I$5,ROW(factures)-1,""),ROW(A9))),"")</f>
        <v/>
      </c>
      <c r="L11" s="7" t="str">
        <f t="array" ref="L11">IFERROR(INDEX(Tableau1[NOM],SMALL(IF(factures=$I$5,ROW(factures)-1,""),ROW(B9))),"")</f>
        <v/>
      </c>
      <c r="M11" s="7" t="str">
        <f t="array" ref="M11">IFERROR(INDEX(Tableau1[DATE],SMALL(IF(factures=$I$5,ROW(factures)-1,""),ROW(C9))),"")</f>
        <v/>
      </c>
      <c r="N11" s="7" t="str">
        <f t="array" ref="N11">IFERROR(INDEX(Tableau1[ACHAT],SMALL(IF(factures=$I$5,ROW(factures)-1,""),ROW(D9))),"")</f>
        <v/>
      </c>
      <c r="P11" s="6" t="str">
        <f t="array" ref="P11">IFERROR(INDEX(A$2:A$30,MATCH(SMALL(IF((COUNTIF(P$1:P10,A$2:A$30)=0)*(A$2:A$30&lt;&gt;""),COUNTIF(A$2:A$30,"&lt;"&amp;A$2:A$30)),1),IF(A$2:A$30&lt;&gt;"",COUNTIF(A$2:A$30,"&lt;"&amp;A$2:A$30)),0)),"")</f>
        <v/>
      </c>
      <c r="Q11" s="7" t="str" cm="1">
        <f t="array" ref="Q11">IFERROR(INDEX(factures,MATCH(0,COUNTIF(factures,"&lt;"&amp;factures)-SUM(COUNTIF(Q$1:Q10,factures)),0)),"")</f>
        <v/>
      </c>
    </row>
    <row r="12" spans="1:17" x14ac:dyDescent="0.3">
      <c r="K12" s="7" t="str">
        <f t="array" ref="K12">IFERROR(INDEX(Tableau1[NUMERO FACTURE],SMALL(IF(factures=$I$5,ROW(factures)-1,""),ROW(A10))),"")</f>
        <v/>
      </c>
      <c r="L12" s="7" t="str">
        <f t="array" ref="L12">IFERROR(INDEX(Tableau1[NOM],SMALL(IF(factures=$I$5,ROW(factures)-1,""),ROW(B10))),"")</f>
        <v/>
      </c>
      <c r="M12" s="7" t="str">
        <f t="array" ref="M12">IFERROR(INDEX(Tableau1[DATE],SMALL(IF(factures=$I$5,ROW(factures)-1,""),ROW(C10))),"")</f>
        <v/>
      </c>
      <c r="N12" s="7" t="str">
        <f t="array" ref="N12">IFERROR(INDEX(Tableau1[ACHAT],SMALL(IF(factures=$I$5,ROW(factures)-1,""),ROW(D10))),"")</f>
        <v/>
      </c>
      <c r="P12" s="6" t="str">
        <f t="array" ref="P12">IFERROR(INDEX(A$2:A$30,MATCH(SMALL(IF((COUNTIF(P$1:P11,A$2:A$30)=0)*(A$2:A$30&lt;&gt;""),COUNTIF(A$2:A$30,"&lt;"&amp;A$2:A$30)),1),IF(A$2:A$30&lt;&gt;"",COUNTIF(A$2:A$30,"&lt;"&amp;A$2:A$30)),0)),"")</f>
        <v/>
      </c>
      <c r="Q12" s="7" t="str" cm="1">
        <f t="array" ref="Q12">IFERROR(INDEX(factures,MATCH(0,COUNTIF(factures,"&lt;"&amp;factures)-SUM(COUNTIF(Q$1:Q11,factures)),0)),"")</f>
        <v/>
      </c>
    </row>
    <row r="13" spans="1:17" x14ac:dyDescent="0.3">
      <c r="K13" s="7" t="str">
        <f t="array" ref="K13">IFERROR(INDEX(Tableau1[NUMERO FACTURE],SMALL(IF(factures=$I$5,ROW(factures)-1,""),ROW(A11))),"")</f>
        <v/>
      </c>
      <c r="L13" s="7" t="str">
        <f t="array" ref="L13">IFERROR(INDEX(Tableau1[NOM],SMALL(IF(factures=$I$5,ROW(factures)-1,""),ROW(B11))),"")</f>
        <v/>
      </c>
      <c r="M13" s="7" t="str">
        <f t="array" ref="M13">IFERROR(INDEX(Tableau1[DATE],SMALL(IF(factures=$I$5,ROW(factures)-1,""),ROW(C11))),"")</f>
        <v/>
      </c>
      <c r="N13" s="7" t="str">
        <f t="array" ref="N13">IFERROR(INDEX(Tableau1[ACHAT],SMALL(IF(factures=$I$5,ROW(factures)-1,""),ROW(D11))),"")</f>
        <v/>
      </c>
      <c r="P13" s="6" t="str">
        <f t="array" ref="P13">IFERROR(INDEX(A$2:A$30,MATCH(SMALL(IF((COUNTIF(P$1:P12,A$2:A$30)=0)*(A$2:A$30&lt;&gt;""),COUNTIF(A$2:A$30,"&lt;"&amp;A$2:A$30)),1),IF(A$2:A$30&lt;&gt;"",COUNTIF(A$2:A$30,"&lt;"&amp;A$2:A$30)),0)),"")</f>
        <v/>
      </c>
      <c r="Q13" s="7" t="str" cm="1">
        <f t="array" ref="Q13">IFERROR(INDEX(factures,MATCH(0,COUNTIF(factures,"&lt;"&amp;factures)-SUM(COUNTIF(Q$1:Q12,factures)),0)),"")</f>
        <v/>
      </c>
    </row>
    <row r="14" spans="1:17" x14ac:dyDescent="0.3">
      <c r="K14" s="7" t="str">
        <f t="array" ref="K14">IFERROR(INDEX(Tableau1[NUMERO FACTURE],SMALL(IF(factures=$I$5,ROW(factures)-1,""),ROW(A12))),"")</f>
        <v/>
      </c>
      <c r="L14" s="7" t="str">
        <f t="array" ref="L14">IFERROR(INDEX(Tableau1[NOM],SMALL(IF(factures=$I$5,ROW(factures)-1,""),ROW(B12))),"")</f>
        <v/>
      </c>
      <c r="M14" s="7" t="str">
        <f t="array" ref="M14">IFERROR(INDEX(Tableau1[DATE],SMALL(IF(factures=$I$5,ROW(factures)-1,""),ROW(C12))),"")</f>
        <v/>
      </c>
      <c r="N14" s="7" t="str">
        <f t="array" ref="N14">IFERROR(INDEX(Tableau1[ACHAT],SMALL(IF(factures=$I$5,ROW(factures)-1,""),ROW(D12))),"")</f>
        <v/>
      </c>
      <c r="P14" s="6" t="str">
        <f t="array" ref="P14">IFERROR(INDEX(A$2:A$30,MATCH(SMALL(IF((COUNTIF(P$1:P13,A$2:A$30)=0)*(A$2:A$30&lt;&gt;""),COUNTIF(A$2:A$30,"&lt;"&amp;A$2:A$30)),1),IF(A$2:A$30&lt;&gt;"",COUNTIF(A$2:A$30,"&lt;"&amp;A$2:A$30)),0)),"")</f>
        <v/>
      </c>
      <c r="Q14" s="7" t="str" cm="1">
        <f t="array" ref="Q14">IFERROR(INDEX(factures,MATCH(0,COUNTIF(factures,"&lt;"&amp;factures)-SUM(COUNTIF(Q$1:Q13,factures)),0)),"")</f>
        <v/>
      </c>
    </row>
    <row r="15" spans="1:17" x14ac:dyDescent="0.3">
      <c r="P15" s="6" t="str">
        <f t="array" ref="P15">IFERROR(INDEX(A$2:A$30,MATCH(SMALL(IF((COUNTIF(P$1:P14,A$2:A$30)=0)*(A$2:A$30&lt;&gt;""),COUNTIF(A$2:A$30,"&lt;"&amp;A$2:A$30)),1),IF(A$2:A$30&lt;&gt;"",COUNTIF(A$2:A$30,"&lt;"&amp;A$2:A$30)),0)),"")</f>
        <v/>
      </c>
      <c r="Q15" s="7" t="str" cm="1">
        <f t="array" ref="Q15">IFERROR(INDEX(factures,MATCH(0,COUNTIF(factures,"&lt;"&amp;factures)-SUM(COUNTIF(Q$1:Q14,factures)),0)),"")</f>
        <v/>
      </c>
    </row>
    <row r="16" spans="1:17" x14ac:dyDescent="0.3">
      <c r="E16" t="s">
        <v>16</v>
      </c>
      <c r="P16" s="6" t="str">
        <f t="array" ref="P16">IFERROR(INDEX(A$2:A$30,MATCH(SMALL(IF((COUNTIF(P$1:P15,A$2:A$30)=0)*(A$2:A$30&lt;&gt;""),COUNTIF(A$2:A$30,"&lt;"&amp;A$2:A$30)),1),IF(A$2:A$30&lt;&gt;"",COUNTIF(A$2:A$30,"&lt;"&amp;A$2:A$30)),0)),"")</f>
        <v/>
      </c>
      <c r="Q16" s="7" t="str" cm="1">
        <f t="array" ref="Q16">IFERROR(INDEX(factures,MATCH(0,COUNTIF(factures,"&lt;"&amp;factures)-SUM(COUNTIF(Q$1:Q15,factures)),0)),"")</f>
        <v/>
      </c>
    </row>
    <row r="17" spans="5:17" x14ac:dyDescent="0.3">
      <c r="E17" t="s">
        <v>17</v>
      </c>
      <c r="G17" t="s">
        <v>18</v>
      </c>
      <c r="P17" s="6" t="str">
        <f t="array" ref="P17">IFERROR(INDEX(A$2:A$30,MATCH(SMALL(IF((COUNTIF(P$1:P16,A$2:A$30)=0)*(A$2:A$30&lt;&gt;""),COUNTIF(A$2:A$30,"&lt;"&amp;A$2:A$30)),1),IF(A$2:A$30&lt;&gt;"",COUNTIF(A$2:A$30,"&lt;"&amp;A$2:A$30)),0)),"")</f>
        <v/>
      </c>
      <c r="Q17" s="7" t="str" cm="1">
        <f t="array" ref="Q17">IFERROR(INDEX(factures,MATCH(0,COUNTIF(factures,"&lt;"&amp;factures)-SUM(COUNTIF(Q$1:Q16,factures)),0)),"")</f>
        <v/>
      </c>
    </row>
    <row r="18" spans="5:17" x14ac:dyDescent="0.3">
      <c r="P18" s="6" t="str">
        <f t="array" ref="P18">IFERROR(INDEX(A$2:A$30,MATCH(SMALL(IF((COUNTIF(P$1:P17,A$2:A$30)=0)*(A$2:A$30&lt;&gt;""),COUNTIF(A$2:A$30,"&lt;"&amp;A$2:A$30)),1),IF(A$2:A$30&lt;&gt;"",COUNTIF(A$2:A$30,"&lt;"&amp;A$2:A$30)),0)),"")</f>
        <v/>
      </c>
      <c r="Q18" s="7" t="str" cm="1">
        <f t="array" ref="Q18">IFERROR(INDEX(factures,MATCH(0,COUNTIF(factures,"&lt;"&amp;factures)-SUM(COUNTIF(Q$1:Q17,factures)),0)),"")</f>
        <v/>
      </c>
    </row>
    <row r="19" spans="5:17" x14ac:dyDescent="0.3">
      <c r="E19" t="s">
        <v>19</v>
      </c>
      <c r="G19" s="10" t="s">
        <v>20</v>
      </c>
      <c r="P19" s="6" t="str">
        <f t="array" ref="P19">IFERROR(INDEX(A$2:A$30,MATCH(SMALL(IF((COUNTIF(P$1:P18,A$2:A$30)=0)*(A$2:A$30&lt;&gt;""),COUNTIF(A$2:A$30,"&lt;"&amp;A$2:A$30)),1),IF(A$2:A$30&lt;&gt;"",COUNTIF(A$2:A$30,"&lt;"&amp;A$2:A$30)),0)),"")</f>
        <v/>
      </c>
      <c r="Q19" s="7" t="str" cm="1">
        <f t="array" ref="Q19">IFERROR(INDEX(factures,MATCH(0,COUNTIF(factures,"&lt;"&amp;factures)-SUM(COUNTIF(Q$1:Q18,factures)),0)),"")</f>
        <v/>
      </c>
    </row>
    <row r="20" spans="5:17" x14ac:dyDescent="0.3">
      <c r="P20" s="6" t="str">
        <f t="array" ref="P20">IFERROR(INDEX(A$2:A$30,MATCH(SMALL(IF((COUNTIF(P$1:P19,A$2:A$30)=0)*(A$2:A$30&lt;&gt;""),COUNTIF(A$2:A$30,"&lt;"&amp;A$2:A$30)),1),IF(A$2:A$30&lt;&gt;"",COUNTIF(A$2:A$30,"&lt;"&amp;A$2:A$30)),0)),"")</f>
        <v/>
      </c>
      <c r="Q20" s="7" t="str" cm="1">
        <f t="array" ref="Q20">IFERROR(INDEX(factures,MATCH(0,COUNTIF(factures,"&lt;"&amp;factures)-SUM(COUNTIF(Q$1:Q19,factures)),0)),"")</f>
        <v/>
      </c>
    </row>
    <row r="21" spans="5:17" x14ac:dyDescent="0.3">
      <c r="E21" t="s">
        <v>21</v>
      </c>
      <c r="P21" s="6" t="str">
        <f t="array" ref="P21">IFERROR(INDEX(A$2:A$30,MATCH(SMALL(IF((COUNTIF(P$1:P20,A$2:A$30)=0)*(A$2:A$30&lt;&gt;""),COUNTIF(A$2:A$30,"&lt;"&amp;A$2:A$30)),1),IF(A$2:A$30&lt;&gt;"",COUNTIF(A$2:A$30,"&lt;"&amp;A$2:A$30)),0)),"")</f>
        <v/>
      </c>
      <c r="Q21" s="7" t="str" cm="1">
        <f t="array" ref="Q21">IFERROR(INDEX(factures,MATCH(0,COUNTIF(factures,"&lt;"&amp;factures)-SUM(COUNTIF(Q$1:Q20,factures)),0)),"")</f>
        <v/>
      </c>
    </row>
    <row r="22" spans="5:17" ht="15.6" x14ac:dyDescent="0.3">
      <c r="F22" s="11" t="s">
        <v>22</v>
      </c>
      <c r="P22" s="6" t="str">
        <f t="array" ref="P22">IFERROR(INDEX(A$2:A$30,MATCH(SMALL(IF((COUNTIF(P$1:P21,A$2:A$30)=0)*(A$2:A$30&lt;&gt;""),COUNTIF(A$2:A$30,"&lt;"&amp;A$2:A$30)),1),IF(A$2:A$30&lt;&gt;"",COUNTIF(A$2:A$30,"&lt;"&amp;A$2:A$30)),0)),"")</f>
        <v/>
      </c>
      <c r="Q22" s="7" t="str" cm="1">
        <f t="array" ref="Q22">IFERROR(INDEX(factures,MATCH(0,COUNTIF(factures,"&lt;"&amp;factures)-SUM(COUNTIF(Q$1:Q21,factures)),0)),"")</f>
        <v/>
      </c>
    </row>
    <row r="23" spans="5:17" x14ac:dyDescent="0.3">
      <c r="E23" t="s">
        <v>23</v>
      </c>
    </row>
    <row r="24" spans="5:17" ht="18" x14ac:dyDescent="0.35">
      <c r="F24" s="12" t="s">
        <v>24</v>
      </c>
    </row>
    <row r="25" spans="5:17" x14ac:dyDescent="0.3">
      <c r="F25" t="s">
        <v>25</v>
      </c>
    </row>
  </sheetData>
  <conditionalFormatting sqref="P2:P22">
    <cfRule type="expression" dxfId="0" priority="1">
      <formula>P2&lt;&gt;""</formula>
    </cfRule>
  </conditionalFormatting>
  <dataValidations count="2">
    <dataValidation type="list" allowBlank="1" showInputMessage="1" showErrorMessage="1" sqref="I3" xr:uid="{5E9FF3E5-0C01-4FBE-A371-F9683E045154}">
      <formula1>OFFSET($P$1,1,,COUNTIF($P:$P,"&gt;0"),)</formula1>
    </dataValidation>
    <dataValidation type="list" allowBlank="1" showInputMessage="1" showErrorMessage="1" sqref="I5" xr:uid="{CA7AF245-9F40-48BA-9CC4-793BD4310558}">
      <formula1>listefact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factures</vt:lpstr>
      <vt:lpstr>NUM_FACTURE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</dc:creator>
  <cp:lastModifiedBy>gilles</cp:lastModifiedBy>
  <dcterms:created xsi:type="dcterms:W3CDTF">2023-02-13T19:11:59Z</dcterms:created>
  <dcterms:modified xsi:type="dcterms:W3CDTF">2023-02-15T10:16:50Z</dcterms:modified>
</cp:coreProperties>
</file>