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1565B35-D93B-423C-88F0-5B238C4AA24C}" xr6:coauthVersionLast="47" xr6:coauthVersionMax="47" xr10:uidLastSave="{00000000-0000-0000-0000-000000000000}"/>
  <bookViews>
    <workbookView xWindow="-108" yWindow="-108" windowWidth="23256" windowHeight="12576" xr2:uid="{1BA3DCD3-D6A4-4802-8248-C02DC74DF3F8}"/>
  </bookViews>
  <sheets>
    <sheet name="Feuil1" sheetId="1" r:id="rId1"/>
  </sheets>
  <definedNames>
    <definedName name="bdd">OFFSET(Feuil1!$A$3:$B$3,,,ROWS(tablo))</definedName>
    <definedName name="tablo">OFFSET(Feuil1!$A$3,,,COUNT(Feuil1!$A:$A))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106" i="1"/>
  <c r="E106" i="1" s="1"/>
  <c r="D107" i="1"/>
  <c r="E107" i="1" s="1"/>
  <c r="D108" i="1"/>
  <c r="E108" i="1" s="1"/>
  <c r="D109" i="1"/>
  <c r="F109" i="1" s="1"/>
  <c r="D110" i="1"/>
  <c r="E110" i="1" s="1"/>
  <c r="D111" i="1"/>
  <c r="E111" i="1" s="1"/>
  <c r="D112" i="1"/>
  <c r="E112" i="1" s="1"/>
  <c r="D113" i="1"/>
  <c r="E113" i="1" s="1"/>
  <c r="D114" i="1"/>
  <c r="E114" i="1" s="1"/>
  <c r="D115" i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D123" i="1"/>
  <c r="E123" i="1" s="1"/>
  <c r="D124" i="1"/>
  <c r="E124" i="1" s="1"/>
  <c r="D125" i="1"/>
  <c r="E125" i="1" s="1"/>
  <c r="D126" i="1"/>
  <c r="E126" i="1" s="1"/>
  <c r="D127" i="1"/>
  <c r="E127" i="1" s="1"/>
  <c r="D128" i="1"/>
  <c r="E128" i="1" s="1"/>
  <c r="D129" i="1"/>
  <c r="E129" i="1" s="1"/>
  <c r="D130" i="1"/>
  <c r="E130" i="1" s="1"/>
  <c r="D131" i="1"/>
  <c r="E131" i="1" s="1"/>
  <c r="D132" i="1"/>
  <c r="E132" i="1" s="1"/>
  <c r="D133" i="1"/>
  <c r="E133" i="1" s="1"/>
  <c r="D134" i="1"/>
  <c r="E134" i="1" s="1"/>
  <c r="D135" i="1"/>
  <c r="E135" i="1" s="1"/>
  <c r="D136" i="1"/>
  <c r="E136" i="1" s="1"/>
  <c r="D137" i="1"/>
  <c r="E137" i="1" s="1"/>
  <c r="D138" i="1"/>
  <c r="E138" i="1" s="1"/>
  <c r="D139" i="1"/>
  <c r="E139" i="1" s="1"/>
  <c r="D140" i="1"/>
  <c r="E140" i="1" s="1"/>
  <c r="D141" i="1"/>
  <c r="E141" i="1" s="1"/>
  <c r="D142" i="1"/>
  <c r="E142" i="1" s="1"/>
  <c r="D143" i="1"/>
  <c r="E143" i="1" s="1"/>
  <c r="D144" i="1"/>
  <c r="E144" i="1" s="1"/>
  <c r="D145" i="1"/>
  <c r="E145" i="1" s="1"/>
  <c r="D146" i="1"/>
  <c r="E146" i="1" s="1"/>
  <c r="D147" i="1"/>
  <c r="E147" i="1" s="1"/>
  <c r="D148" i="1"/>
  <c r="E148" i="1" s="1"/>
  <c r="D149" i="1"/>
  <c r="E149" i="1" s="1"/>
  <c r="D150" i="1"/>
  <c r="E150" i="1" s="1"/>
  <c r="D151" i="1"/>
  <c r="E151" i="1" s="1"/>
  <c r="D152" i="1"/>
  <c r="E152" i="1" s="1"/>
  <c r="D153" i="1"/>
  <c r="E153" i="1" s="1"/>
  <c r="D154" i="1"/>
  <c r="E154" i="1" s="1"/>
  <c r="D155" i="1"/>
  <c r="E155" i="1" s="1"/>
  <c r="D156" i="1"/>
  <c r="E156" i="1" s="1"/>
  <c r="D157" i="1"/>
  <c r="E157" i="1" s="1"/>
  <c r="D158" i="1"/>
  <c r="E158" i="1" s="1"/>
  <c r="D159" i="1"/>
  <c r="E159" i="1" s="1"/>
  <c r="D160" i="1"/>
  <c r="E160" i="1" s="1"/>
  <c r="D161" i="1"/>
  <c r="E161" i="1" s="1"/>
  <c r="D162" i="1"/>
  <c r="E162" i="1" s="1"/>
  <c r="D163" i="1"/>
  <c r="E163" i="1" s="1"/>
  <c r="D4" i="1"/>
  <c r="E4" i="1" s="1"/>
  <c r="D5" i="1"/>
  <c r="E5" i="1" s="1"/>
  <c r="D6" i="1"/>
  <c r="E6" i="1" s="1"/>
  <c r="D7" i="1"/>
  <c r="E7" i="1" s="1"/>
  <c r="D8" i="1"/>
  <c r="E8" i="1" s="1"/>
  <c r="E206" i="1"/>
  <c r="E207" i="1"/>
  <c r="D164" i="1"/>
  <c r="E164" i="1" s="1"/>
  <c r="D165" i="1"/>
  <c r="E165" i="1" s="1"/>
  <c r="D166" i="1"/>
  <c r="E166" i="1" s="1"/>
  <c r="D167" i="1"/>
  <c r="E167" i="1" s="1"/>
  <c r="D168" i="1"/>
  <c r="E168" i="1" s="1"/>
  <c r="D169" i="1"/>
  <c r="E169" i="1" s="1"/>
  <c r="D170" i="1"/>
  <c r="E170" i="1" s="1"/>
  <c r="D171" i="1"/>
  <c r="E171" i="1" s="1"/>
  <c r="D172" i="1"/>
  <c r="E172" i="1" s="1"/>
  <c r="D173" i="1"/>
  <c r="E173" i="1" s="1"/>
  <c r="D174" i="1"/>
  <c r="E174" i="1" s="1"/>
  <c r="D175" i="1"/>
  <c r="E175" i="1" s="1"/>
  <c r="D176" i="1"/>
  <c r="E176" i="1" s="1"/>
  <c r="D177" i="1"/>
  <c r="E177" i="1" s="1"/>
  <c r="D178" i="1"/>
  <c r="E178" i="1" s="1"/>
  <c r="D179" i="1"/>
  <c r="E179" i="1" s="1"/>
  <c r="D180" i="1"/>
  <c r="E180" i="1" s="1"/>
  <c r="D181" i="1"/>
  <c r="E181" i="1" s="1"/>
  <c r="D182" i="1"/>
  <c r="E182" i="1" s="1"/>
  <c r="D183" i="1"/>
  <c r="E183" i="1" s="1"/>
  <c r="D184" i="1"/>
  <c r="E184" i="1" s="1"/>
  <c r="D185" i="1"/>
  <c r="E185" i="1" s="1"/>
  <c r="D186" i="1"/>
  <c r="E186" i="1" s="1"/>
  <c r="D187" i="1"/>
  <c r="E187" i="1" s="1"/>
  <c r="D188" i="1"/>
  <c r="E188" i="1" s="1"/>
  <c r="D189" i="1"/>
  <c r="E189" i="1" s="1"/>
  <c r="D190" i="1"/>
  <c r="E190" i="1" s="1"/>
  <c r="D191" i="1"/>
  <c r="E191" i="1" s="1"/>
  <c r="D192" i="1"/>
  <c r="E192" i="1" s="1"/>
  <c r="D193" i="1"/>
  <c r="E193" i="1" s="1"/>
  <c r="D194" i="1"/>
  <c r="E194" i="1" s="1"/>
  <c r="D195" i="1"/>
  <c r="E195" i="1" s="1"/>
  <c r="D196" i="1"/>
  <c r="E196" i="1" s="1"/>
  <c r="D197" i="1"/>
  <c r="E197" i="1" s="1"/>
  <c r="D198" i="1"/>
  <c r="E198" i="1" s="1"/>
  <c r="D199" i="1"/>
  <c r="E199" i="1" s="1"/>
  <c r="D200" i="1"/>
  <c r="E200" i="1" s="1"/>
  <c r="D201" i="1"/>
  <c r="E201" i="1" s="1"/>
  <c r="D202" i="1"/>
  <c r="E202" i="1" s="1"/>
  <c r="D203" i="1"/>
  <c r="E203" i="1" s="1"/>
  <c r="D204" i="1"/>
  <c r="E204" i="1" s="1"/>
  <c r="D205" i="1"/>
  <c r="E205" i="1" s="1"/>
  <c r="D9" i="1"/>
  <c r="E9" i="1" s="1"/>
  <c r="D10" i="1"/>
  <c r="E10" i="1" s="1"/>
  <c r="D11" i="1"/>
  <c r="D12" i="1"/>
  <c r="E12" i="1" s="1"/>
  <c r="D13" i="1"/>
  <c r="E13" i="1" s="1"/>
  <c r="D3" i="1"/>
  <c r="F4" i="1" s="1"/>
  <c r="F41" i="1"/>
  <c r="D206" i="1"/>
  <c r="D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326" i="1"/>
  <c r="E326" i="1"/>
  <c r="D327" i="1"/>
  <c r="E327" i="1"/>
  <c r="D328" i="1"/>
  <c r="E328" i="1"/>
  <c r="D329" i="1"/>
  <c r="E329" i="1"/>
  <c r="D330" i="1"/>
  <c r="E330" i="1"/>
  <c r="D331" i="1"/>
  <c r="E331" i="1"/>
  <c r="D332" i="1"/>
  <c r="E332" i="1"/>
  <c r="D333" i="1"/>
  <c r="E333" i="1"/>
  <c r="D334" i="1"/>
  <c r="E334" i="1"/>
  <c r="D335" i="1"/>
  <c r="E335" i="1"/>
  <c r="D336" i="1"/>
  <c r="E336" i="1"/>
  <c r="D337" i="1"/>
  <c r="E337" i="1"/>
  <c r="D338" i="1"/>
  <c r="E338" i="1"/>
  <c r="D339" i="1"/>
  <c r="E339" i="1"/>
  <c r="D340" i="1"/>
  <c r="E340" i="1"/>
  <c r="F33" i="1" l="1"/>
  <c r="F25" i="1"/>
  <c r="F73" i="1"/>
  <c r="F5" i="1"/>
  <c r="F65" i="1"/>
  <c r="F118" i="1"/>
  <c r="G117" i="1" s="1"/>
  <c r="E109" i="1"/>
  <c r="F114" i="1"/>
  <c r="G113" i="1" s="1"/>
  <c r="F106" i="1"/>
  <c r="F98" i="1"/>
  <c r="F90" i="1"/>
  <c r="G120" i="1"/>
  <c r="F7" i="1"/>
  <c r="F6" i="1"/>
  <c r="F110" i="1"/>
  <c r="F102" i="1"/>
  <c r="F94" i="1"/>
  <c r="F86" i="1"/>
  <c r="F10" i="1"/>
  <c r="F93" i="1"/>
  <c r="F57" i="1"/>
  <c r="F120" i="1"/>
  <c r="G119" i="1" s="1"/>
  <c r="F81" i="1"/>
  <c r="F49" i="1"/>
  <c r="F119" i="1"/>
  <c r="F14" i="1"/>
  <c r="F21" i="1"/>
  <c r="F101" i="1"/>
  <c r="F85" i="1"/>
  <c r="F77" i="1"/>
  <c r="F69" i="1"/>
  <c r="F61" i="1"/>
  <c r="F53" i="1"/>
  <c r="F45" i="1"/>
  <c r="F37" i="1"/>
  <c r="F29" i="1"/>
  <c r="F111" i="1"/>
  <c r="F107" i="1"/>
  <c r="F103" i="1"/>
  <c r="F99" i="1"/>
  <c r="F95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35" i="1"/>
  <c r="F31" i="1"/>
  <c r="F27" i="1"/>
  <c r="F24" i="1"/>
  <c r="F20" i="1"/>
  <c r="F15" i="1"/>
  <c r="F11" i="1"/>
  <c r="F17" i="1"/>
  <c r="F9" i="1"/>
  <c r="F22" i="1"/>
  <c r="F105" i="1"/>
  <c r="F89" i="1"/>
  <c r="F78" i="1"/>
  <c r="F70" i="1"/>
  <c r="F62" i="1"/>
  <c r="F54" i="1"/>
  <c r="F46" i="1"/>
  <c r="F38" i="1"/>
  <c r="F30" i="1"/>
  <c r="F13" i="1"/>
  <c r="F18" i="1"/>
  <c r="F97" i="1"/>
  <c r="F82" i="1"/>
  <c r="F74" i="1"/>
  <c r="F66" i="1"/>
  <c r="F58" i="1"/>
  <c r="F50" i="1"/>
  <c r="F42" i="1"/>
  <c r="F34" i="1"/>
  <c r="F26" i="1"/>
  <c r="E11" i="1"/>
  <c r="F117" i="1"/>
  <c r="G116" i="1" s="1"/>
  <c r="F113" i="1"/>
  <c r="E3" i="1"/>
  <c r="F19" i="1"/>
  <c r="G118" i="1"/>
  <c r="F23" i="1"/>
  <c r="F112" i="1"/>
  <c r="F108" i="1"/>
  <c r="F104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116" i="1"/>
  <c r="G115" i="1" s="1"/>
  <c r="F16" i="1"/>
  <c r="F12" i="1"/>
  <c r="F8" i="1"/>
  <c r="F115" i="1"/>
  <c r="G114" i="1" s="1"/>
  <c r="F3" i="1"/>
  <c r="G108" i="1" l="1"/>
  <c r="G107" i="1"/>
  <c r="G105" i="1"/>
  <c r="G112" i="1"/>
  <c r="G48" i="1"/>
  <c r="G52" i="1"/>
  <c r="G56" i="1"/>
  <c r="G60" i="1"/>
  <c r="G64" i="1"/>
  <c r="G68" i="1"/>
  <c r="G72" i="1"/>
  <c r="G76" i="1"/>
  <c r="G80" i="1"/>
  <c r="G84" i="1"/>
  <c r="G88" i="1"/>
  <c r="G92" i="1"/>
  <c r="G96" i="1"/>
  <c r="G31" i="1"/>
  <c r="G35" i="1"/>
  <c r="G39" i="1"/>
  <c r="G43" i="1"/>
  <c r="G27" i="1"/>
  <c r="G21" i="1"/>
  <c r="G15" i="1"/>
  <c r="G19" i="1"/>
  <c r="G13" i="1"/>
  <c r="G7" i="1"/>
  <c r="G55" i="1"/>
  <c r="G67" i="1"/>
  <c r="G75" i="1"/>
  <c r="G83" i="1"/>
  <c r="G91" i="1"/>
  <c r="G30" i="1"/>
  <c r="G34" i="1"/>
  <c r="G26" i="1"/>
  <c r="G24" i="1"/>
  <c r="G6" i="1"/>
  <c r="G106" i="1"/>
  <c r="G99" i="1"/>
  <c r="G45" i="1"/>
  <c r="G49" i="1"/>
  <c r="G53" i="1"/>
  <c r="G57" i="1"/>
  <c r="G61" i="1"/>
  <c r="G65" i="1"/>
  <c r="G69" i="1"/>
  <c r="G73" i="1"/>
  <c r="G77" i="1"/>
  <c r="G81" i="1"/>
  <c r="G85" i="1"/>
  <c r="G89" i="1"/>
  <c r="G93" i="1"/>
  <c r="G97" i="1"/>
  <c r="G32" i="1"/>
  <c r="G36" i="1"/>
  <c r="G40" i="1"/>
  <c r="G44" i="1"/>
  <c r="G28" i="1"/>
  <c r="G22" i="1"/>
  <c r="G16" i="1"/>
  <c r="G10" i="1"/>
  <c r="G14" i="1"/>
  <c r="G8" i="1"/>
  <c r="G110" i="1"/>
  <c r="G42" i="1"/>
  <c r="G12" i="1"/>
  <c r="G4" i="1"/>
  <c r="G101" i="1"/>
  <c r="G109" i="1"/>
  <c r="G46" i="1"/>
  <c r="G50" i="1"/>
  <c r="G54" i="1"/>
  <c r="G58" i="1"/>
  <c r="G62" i="1"/>
  <c r="G66" i="1"/>
  <c r="G70" i="1"/>
  <c r="G74" i="1"/>
  <c r="G78" i="1"/>
  <c r="G82" i="1"/>
  <c r="G86" i="1"/>
  <c r="G90" i="1"/>
  <c r="G94" i="1"/>
  <c r="G98" i="1"/>
  <c r="G33" i="1"/>
  <c r="G37" i="1"/>
  <c r="G41" i="1"/>
  <c r="G25" i="1"/>
  <c r="G29" i="1"/>
  <c r="G23" i="1"/>
  <c r="G17" i="1"/>
  <c r="G11" i="1"/>
  <c r="G5" i="1"/>
  <c r="G9" i="1"/>
  <c r="G102" i="1"/>
  <c r="G47" i="1"/>
  <c r="G51" i="1"/>
  <c r="G59" i="1"/>
  <c r="G63" i="1"/>
  <c r="G71" i="1"/>
  <c r="G79" i="1"/>
  <c r="G87" i="1"/>
  <c r="G95" i="1"/>
  <c r="G38" i="1"/>
  <c r="G20" i="1"/>
  <c r="G18" i="1"/>
  <c r="G111" i="1"/>
  <c r="G100" i="1"/>
  <c r="G104" i="1"/>
  <c r="G103" i="1"/>
  <c r="J4" i="1" l="1" a="1"/>
  <c r="K6" i="1" s="1" a="1"/>
  <c r="K6" i="1" s="1"/>
  <c r="K16" i="1" l="1" a="1"/>
  <c r="K16" i="1" s="1"/>
  <c r="K22" i="1" a="1"/>
  <c r="K22" i="1" s="1"/>
  <c r="K17" i="1" a="1"/>
  <c r="K17" i="1" s="1"/>
  <c r="J4" i="1"/>
  <c r="K4" i="1" s="1" a="1"/>
  <c r="K4" i="1" s="1"/>
  <c r="K13" i="1" a="1"/>
  <c r="K13" i="1" s="1"/>
  <c r="K9" i="1" a="1"/>
  <c r="K9" i="1" s="1"/>
  <c r="K5" i="1" a="1"/>
  <c r="K5" i="1" s="1"/>
  <c r="K24" i="1" a="1"/>
  <c r="K24" i="1" s="1"/>
  <c r="K12" i="1" a="1"/>
  <c r="K12" i="1" s="1"/>
  <c r="K21" i="1" a="1"/>
  <c r="K21" i="1" s="1"/>
  <c r="K14" i="1" a="1"/>
  <c r="K14" i="1" s="1"/>
  <c r="K18" i="1" a="1"/>
  <c r="K18" i="1" s="1"/>
  <c r="K8" i="1" a="1"/>
  <c r="K8" i="1" s="1"/>
  <c r="K11" i="1" a="1"/>
  <c r="K11" i="1" s="1"/>
  <c r="K25" i="1" a="1"/>
  <c r="K25" i="1" s="1"/>
  <c r="K7" i="1" a="1"/>
  <c r="K7" i="1" s="1"/>
  <c r="K26" i="1" a="1"/>
  <c r="K26" i="1" s="1"/>
  <c r="K23" i="1" a="1"/>
  <c r="K23" i="1" s="1"/>
  <c r="K19" i="1" a="1"/>
  <c r="K19" i="1" s="1"/>
  <c r="K20" i="1" a="1"/>
  <c r="K20" i="1" s="1"/>
  <c r="K10" i="1" a="1"/>
  <c r="K10" i="1" s="1"/>
  <c r="K15" i="1" a="1"/>
  <c r="K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<sst xmlns="http://schemas.openxmlformats.org/spreadsheetml/2006/main" count="2" uniqueCount="2">
  <si>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Comment arriver à compter le nombre de jours sur plusieurs périodes ou la valeur est &lt;1</t>
  </si>
  <si>
    <t>les 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</si>
</sst>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[$-409]mmm\-yy;@"/>
    <numFmt numFmtId="165" formatCode="#,##0.00_);[Blue]\(#,##0.00\)"/>
    <numFmt numFmtId="166" formatCode="#,##0.0"/>
    <numFmt numFmtId="167" formatCode="_(* #,##0.00_);_(* \(#,##0.00\);_(* &quot;-&quot;??_);_(@_)"/>
    <numFmt numFmtId="168" formatCode="_-* #,##0.00\ _€_-;\-* #,##0.00\ _€_-;_-* &quot;-&quot;??\ _€_-;_-@_-"/>
    <numFmt numFmtId="169" formatCode="#\ ###\ ###\ ###\ ##0.00"/>
    <numFmt numFmtId="170" formatCode="0.000%"/>
    <numFmt numFmtId="171" formatCode="0.0000"/>
    <numFmt numFmtId="172" formatCode="_-* #,##0.00,,\ _-;\(#,##0.00,,\)_-;_-* &quot;-&quot;??_-;_-@_-"/>
    <numFmt numFmtId="173" formatCode="_-* #,##0,,\ _-;\(#,##0,,\)_-;_-* &quot;-&quot;??_-;_-@_-"/>
    <numFmt numFmtId="174" formatCode="&quot;YEAR&quot;\ 0"/>
    <numFmt numFmtId="176" formatCode="_(&quot;$&quot;* #,##0.00_);_(&quot;$&quot;* \(#,##0.00\);_(&quot;$&quot;* &quot;-&quot;??_);_(@_)"/>
    <numFmt numFmtId="178" formatCode="0.00_)"/>
    <numFmt numFmtId="180" formatCode="&quot;période&quot;\ General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sz val="8"/>
      <name val="Book Antiqua"/>
      <family val="1"/>
    </font>
    <font>
      <sz val="10"/>
      <name val="MS Sans Serif"/>
      <family val="2"/>
    </font>
    <font>
      <sz val="10"/>
      <name val="Geneva"/>
    </font>
    <font>
      <sz val="8"/>
      <name val="Palatino"/>
      <family val="1"/>
    </font>
    <font>
      <sz val="10"/>
      <color theme="1"/>
      <name val="Arial"/>
      <family val="2"/>
    </font>
    <font>
      <sz val="12"/>
      <name val="Arial"/>
      <family val="2"/>
    </font>
    <font>
      <sz val="11"/>
      <color indexed="12"/>
      <name val="Book Antiqua"/>
      <family val="1"/>
    </font>
    <font>
      <b/>
      <sz val="10"/>
      <color indexed="12"/>
      <name val="Arial"/>
      <family val="2"/>
    </font>
    <font>
      <sz val="7"/>
      <name val="Palatino"/>
      <family val="1"/>
    </font>
    <font>
      <sz val="6"/>
      <color indexed="16"/>
      <name val="Palatino"/>
      <family val="1"/>
    </font>
    <font>
      <sz val="10"/>
      <color indexed="62"/>
      <name val="Arial"/>
      <family val="2"/>
    </font>
    <font>
      <b/>
      <sz val="12"/>
      <color indexed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i/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1"/>
      <color rgb="FF000000"/>
      <name val="Calibri"/>
      <family val="2"/>
    </font>
    <font>
      <sz val="10"/>
      <color indexed="16"/>
      <name val="Helvetica-Black"/>
    </font>
    <font>
      <sz val="10"/>
      <color indexed="14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indexed="26"/>
      </patternFill>
    </fill>
    <fill>
      <patternFill patternType="dark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4">
    <xf numFmtId="0" fontId="0" fillId="0" borderId="0"/>
    <xf numFmtId="9" fontId="1" fillId="0" borderId="0" applyFont="0" applyFill="0" applyBorder="0" applyAlignment="0" applyProtection="0"/>
    <xf numFmtId="164" fontId="17" fillId="0" borderId="0"/>
    <xf numFmtId="164" fontId="17" fillId="0" borderId="0"/>
    <xf numFmtId="164" fontId="17" fillId="0" borderId="0"/>
    <xf numFmtId="164" fontId="17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7" fillId="3" borderId="0" applyNumberFormat="0" applyBorder="0" applyAlignment="0" applyProtection="0"/>
    <xf numFmtId="9" fontId="17" fillId="0" borderId="0" applyFill="0" applyBorder="0"/>
    <xf numFmtId="164" fontId="19" fillId="26" borderId="0"/>
    <xf numFmtId="9" fontId="20" fillId="0" borderId="0" applyFill="0" applyBorder="0"/>
    <xf numFmtId="0" fontId="11" fillId="6" borderId="4" applyNumberFormat="0" applyAlignment="0" applyProtection="0"/>
    <xf numFmtId="3" fontId="17" fillId="0" borderId="0" applyBorder="0">
      <alignment horizontal="center"/>
    </xf>
    <xf numFmtId="3" fontId="17" fillId="0" borderId="0" applyBorder="0">
      <alignment horizontal="center"/>
    </xf>
    <xf numFmtId="0" fontId="13" fillId="7" borderId="7" applyNumberFormat="0" applyAlignment="0" applyProtection="0"/>
    <xf numFmtId="164" fontId="21" fillId="0" borderId="8" applyNumberFormat="0" applyFill="0" applyBorder="0" applyAlignment="0" applyProtection="0">
      <alignment horizontal="center"/>
    </xf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6" fontId="23" fillId="0" borderId="0" applyFont="0" applyFill="0" applyBorder="0" applyAlignment="0" applyProtection="0"/>
    <xf numFmtId="164" fontId="24" fillId="0" borderId="0" applyFont="0" applyFill="0" applyBorder="0" applyAlignment="0" applyProtection="0">
      <alignment horizontal="right"/>
    </xf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2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3" fontId="26" fillId="0" borderId="0" applyFont="0" applyFill="0" applyBorder="0" applyAlignment="0" applyProtection="0"/>
    <xf numFmtId="164" fontId="26" fillId="0" borderId="0"/>
    <xf numFmtId="164" fontId="18" fillId="27" borderId="9" applyNumberFormat="0" applyFont="0" applyAlignment="0" applyProtection="0"/>
    <xf numFmtId="164" fontId="27" fillId="0" borderId="10">
      <protection locked="0"/>
    </xf>
    <xf numFmtId="164" fontId="24" fillId="0" borderId="0" applyFont="0" applyFill="0" applyBorder="0" applyAlignment="0" applyProtection="0">
      <alignment horizontal="right"/>
    </xf>
    <xf numFmtId="164" fontId="24" fillId="0" borderId="0" applyFont="0" applyFill="0" applyBorder="0" applyAlignment="0" applyProtection="0">
      <alignment horizontal="right"/>
    </xf>
    <xf numFmtId="164" fontId="26" fillId="0" borderId="0" applyFont="0" applyFill="0" applyBorder="0" applyAlignment="0" applyProtection="0"/>
    <xf numFmtId="164" fontId="28" fillId="0" borderId="0" applyNumberFormat="0" applyBorder="0" applyAlignment="0">
      <alignment horizontal="center"/>
    </xf>
    <xf numFmtId="164" fontId="28" fillId="28" borderId="0" applyNumberFormat="0" applyBorder="0" applyAlignment="0">
      <alignment horizontal="center"/>
    </xf>
    <xf numFmtId="15" fontId="17" fillId="0" borderId="0" applyFont="0" applyFill="0" applyBorder="0" applyAlignment="0" applyProtection="0">
      <alignment horizontal="right"/>
    </xf>
    <xf numFmtId="15" fontId="17" fillId="0" borderId="0" applyFont="0" applyFill="0" applyBorder="0" applyAlignment="0" applyProtection="0">
      <alignment horizontal="right"/>
    </xf>
    <xf numFmtId="164" fontId="24" fillId="0" borderId="0" applyFont="0" applyFill="0" applyBorder="0" applyAlignment="0" applyProtection="0"/>
    <xf numFmtId="164" fontId="24" fillId="0" borderId="11" applyNumberFormat="0" applyFont="0" applyFill="0" applyAlignment="0" applyProtection="0"/>
    <xf numFmtId="164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2" fontId="26" fillId="0" borderId="0" applyFont="0" applyFill="0" applyBorder="0" applyAlignment="0" applyProtection="0"/>
    <xf numFmtId="164" fontId="29" fillId="0" borderId="0" applyFill="0" applyBorder="0" applyProtection="0">
      <alignment horizontal="left"/>
    </xf>
    <xf numFmtId="0" fontId="6" fillId="2" borderId="0" applyNumberFormat="0" applyBorder="0" applyAlignment="0" applyProtection="0"/>
    <xf numFmtId="164" fontId="24" fillId="0" borderId="0" applyFont="0" applyFill="0" applyBorder="0" applyAlignment="0" applyProtection="0">
      <alignment horizontal="right"/>
    </xf>
    <xf numFmtId="164" fontId="30" fillId="0" borderId="0" applyProtection="0">
      <alignment horizontal="right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15" fontId="20" fillId="29" borderId="0" applyBorder="0"/>
    <xf numFmtId="16" fontId="17" fillId="29" borderId="12" applyBorder="0" applyProtection="0"/>
    <xf numFmtId="15" fontId="20" fillId="29" borderId="0" applyBorder="0"/>
    <xf numFmtId="164" fontId="17" fillId="29" borderId="13" applyBorder="0" applyProtection="0">
      <alignment horizontal="right"/>
    </xf>
    <xf numFmtId="164" fontId="31" fillId="29" borderId="14" applyBorder="0">
      <alignment horizontal="right"/>
      <protection locked="0"/>
    </xf>
    <xf numFmtId="1" fontId="20" fillId="29" borderId="0" applyBorder="0" applyAlignment="0" applyProtection="0"/>
    <xf numFmtId="1" fontId="20" fillId="29" borderId="0" applyBorder="0" applyAlignment="0" applyProtection="0"/>
    <xf numFmtId="169" fontId="20" fillId="29" borderId="0" applyBorder="0" applyProtection="0"/>
    <xf numFmtId="169" fontId="20" fillId="29" borderId="0" applyBorder="0" applyProtection="0"/>
    <xf numFmtId="169" fontId="17" fillId="30" borderId="0" applyBorder="0"/>
    <xf numFmtId="170" fontId="20" fillId="29" borderId="0" applyBorder="0" applyProtection="0"/>
    <xf numFmtId="170" fontId="20" fillId="29" borderId="0" applyBorder="0" applyProtection="0"/>
    <xf numFmtId="170" fontId="17" fillId="30" borderId="0">
      <alignment horizontal="right"/>
    </xf>
    <xf numFmtId="171" fontId="20" fillId="29" borderId="15" applyBorder="0" applyProtection="0"/>
    <xf numFmtId="171" fontId="20" fillId="29" borderId="15" applyBorder="0" applyProtection="0"/>
    <xf numFmtId="164" fontId="32" fillId="29" borderId="16" applyBorder="0" applyProtection="0"/>
    <xf numFmtId="164" fontId="17" fillId="0" borderId="0" applyFill="0" applyBorder="0" applyAlignment="0"/>
    <xf numFmtId="172" fontId="17" fillId="0" borderId="0" applyFill="0" applyBorder="0"/>
    <xf numFmtId="173" fontId="17" fillId="0" borderId="17" applyBorder="0"/>
    <xf numFmtId="173" fontId="17" fillId="0" borderId="17" applyBorder="0"/>
    <xf numFmtId="172" fontId="17" fillId="0" borderId="0" applyFill="0" applyBorder="0"/>
    <xf numFmtId="10" fontId="33" fillId="0" borderId="0" applyFill="0" applyBorder="0">
      <alignment horizontal="right"/>
    </xf>
    <xf numFmtId="172" fontId="34" fillId="0" borderId="0" applyFill="0"/>
    <xf numFmtId="172" fontId="34" fillId="0" borderId="18"/>
    <xf numFmtId="164" fontId="35" fillId="31" borderId="0"/>
    <xf numFmtId="164" fontId="36" fillId="31" borderId="0"/>
    <xf numFmtId="164" fontId="37" fillId="31" borderId="0"/>
    <xf numFmtId="15" fontId="17" fillId="0" borderId="0" applyFill="0" applyBorder="0"/>
    <xf numFmtId="16" fontId="17" fillId="0" borderId="0" applyBorder="0"/>
    <xf numFmtId="15" fontId="20" fillId="29" borderId="19" applyBorder="0"/>
    <xf numFmtId="15" fontId="20" fillId="29" borderId="19" applyBorder="0"/>
    <xf numFmtId="164" fontId="17" fillId="0" borderId="0" applyBorder="0">
      <alignment horizontal="right"/>
    </xf>
    <xf numFmtId="164" fontId="17" fillId="0" borderId="0" applyFill="0" applyBorder="0">
      <alignment horizontal="right"/>
    </xf>
    <xf numFmtId="1" fontId="17" fillId="0" borderId="15" applyFill="0" applyBorder="0" applyAlignment="0"/>
    <xf numFmtId="1" fontId="17" fillId="0" borderId="15" applyFill="0" applyBorder="0" applyAlignment="0"/>
    <xf numFmtId="169" fontId="17" fillId="0" borderId="15" applyFill="0" applyBorder="0"/>
    <xf numFmtId="169" fontId="31" fillId="29" borderId="19" applyBorder="0"/>
    <xf numFmtId="169" fontId="34" fillId="0" borderId="0" applyFill="0" applyBorder="0"/>
    <xf numFmtId="169" fontId="38" fillId="29" borderId="20" applyBorder="0"/>
    <xf numFmtId="170" fontId="17" fillId="0" borderId="15" applyFont="0" applyBorder="0">
      <alignment horizontal="right"/>
    </xf>
    <xf numFmtId="170" fontId="31" fillId="29" borderId="19" applyBorder="0">
      <alignment horizontal="right"/>
    </xf>
    <xf numFmtId="171" fontId="17" fillId="0" borderId="0" applyFill="0" applyBorder="0">
      <alignment horizontal="right"/>
    </xf>
    <xf numFmtId="171" fontId="31" fillId="29" borderId="19" applyBorder="0">
      <alignment horizontal="right"/>
    </xf>
    <xf numFmtId="174" fontId="17" fillId="0" borderId="0" applyFont="0" applyFill="0" applyBorder="0"/>
    <xf numFmtId="174" fontId="31" fillId="29" borderId="21" applyBorder="0"/>
    <xf numFmtId="0" fontId="9" fillId="5" borderId="4" applyNumberFormat="0" applyAlignment="0" applyProtection="0"/>
    <xf numFmtId="0" fontId="12" fillId="0" borderId="6" applyNumberFormat="0" applyFill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164" fontId="24" fillId="0" borderId="0" applyFont="0" applyFill="0" applyBorder="0" applyAlignment="0" applyProtection="0">
      <alignment horizontal="right"/>
    </xf>
    <xf numFmtId="0" fontId="8" fillId="4" borderId="0" applyNumberFormat="0" applyBorder="0" applyAlignment="0" applyProtection="0"/>
    <xf numFmtId="37" fontId="41" fillId="0" borderId="0"/>
    <xf numFmtId="164" fontId="39" fillId="0" borderId="0">
      <alignment horizontal="left" wrapText="1"/>
    </xf>
    <xf numFmtId="178" fontId="4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7" fillId="0" borderId="0"/>
    <xf numFmtId="164" fontId="17" fillId="0" borderId="0"/>
    <xf numFmtId="164" fontId="40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5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3" fillId="0" borderId="0"/>
    <xf numFmtId="164" fontId="4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5" fillId="0" borderId="0"/>
    <xf numFmtId="164" fontId="25" fillId="0" borderId="0"/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0" fillId="0" borderId="0"/>
    <xf numFmtId="164" fontId="4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0" fillId="6" borderId="5" applyNumberFormat="0" applyAlignment="0" applyProtection="0"/>
    <xf numFmtId="1" fontId="44" fillId="0" borderId="0" applyProtection="0">
      <alignment horizontal="righ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5" fillId="0" borderId="0" applyFill="0" applyBorder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9" fontId="46" fillId="0" borderId="22" applyFill="0" applyBorder="0"/>
    <xf numFmtId="164" fontId="17" fillId="0" borderId="0">
      <alignment horizontal="left" wrapText="1"/>
    </xf>
    <xf numFmtId="0" fontId="2" fillId="0" borderId="0" applyNumberFormat="0" applyFill="0" applyBorder="0" applyAlignment="0" applyProtection="0"/>
    <xf numFmtId="164" fontId="47" fillId="0" borderId="0" applyNumberFormat="0" applyFill="0" applyBorder="0" applyAlignment="0" applyProtection="0">
      <alignment horizontal="left"/>
      <protection locked="0"/>
    </xf>
    <xf numFmtId="0" fontId="14" fillId="0" borderId="0" applyNumberForma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164" fontId="17" fillId="0" borderId="0"/>
  </cellStyleXfs>
  <cellXfs count="7">
    <xf numFmtId="0" fontId="0" fillId="0" borderId="0" xfId="0"/>
    <xf numFmtId="2" fontId="1" fillId="32" borderId="0" xfId="1" applyNumberFormat="1" applyFont="1" applyFill="1"/>
    <xf numFmtId="14" fontId="39" fillId="33" borderId="0" xfId="154" applyNumberFormat="1" applyFill="1" applyAlignment="1"/>
    <xf numFmtId="14" fontId="39" fillId="0" borderId="0" xfId="154" applyNumberFormat="1" applyAlignment="1"/>
    <xf numFmtId="0" fontId="0" fillId="0" borderId="22" xfId="0" applyBorder="1"/>
    <xf numFmtId="14" fontId="0" fillId="0" borderId="0" xfId="0" applyNumberFormat="1"/>
    <xf numFmtId="180" fontId="0" fillId="0" borderId="22" xfId="0" applyNumberFormat="1" applyBorder="1"/>
  </cellXfs>
  <cellStyles count="374">
    <cellStyle name="_x0013_" xfId="2" xr:uid="{7E17FEEE-8228-4F78-A575-7283142A619B}"/>
    <cellStyle name="_x0013_ 2" xfId="3" xr:uid="{11D19494-BA8A-4EA8-B087-54A0E34CA846}"/>
    <cellStyle name="_x0013_ 2 2" xfId="4" xr:uid="{6DE73FFE-1679-4DF3-84E6-987B54347C2C}"/>
    <cellStyle name="=C:\WINNT35\SYSTEM32\COMMAND.COM" xfId="5" xr:uid="{93565C2E-CCD9-48F4-9354-5493A66F3907}"/>
    <cellStyle name="20% - Accent1" xfId="6" xr:uid="{FEF9224C-FF90-4E9B-ABA9-27E58E0DCACC}"/>
    <cellStyle name="20% - Accent2" xfId="7" xr:uid="{2E21DBBA-B368-410D-A2D7-AB26FF33E94A}"/>
    <cellStyle name="20% - Accent3" xfId="8" xr:uid="{6F9BF599-3F8C-41BD-9B61-6B551A4770DD}"/>
    <cellStyle name="20% - Accent4" xfId="9" xr:uid="{B46E3D76-4D33-4063-B57E-FCCDC5C2C697}"/>
    <cellStyle name="20% - Accent5" xfId="10" xr:uid="{A4118642-9CB3-405C-AA95-C73AC28C566A}"/>
    <cellStyle name="20% - Accent6" xfId="11" xr:uid="{5CAEF406-1655-44DD-ADB9-9F8CB764CDAD}"/>
    <cellStyle name="40% - Accent1" xfId="12" xr:uid="{69B26E59-04F1-4980-913B-282126BB5C8F}"/>
    <cellStyle name="40% - Accent2" xfId="13" xr:uid="{338DB40C-CC33-46BA-A685-2FAB10F36208}"/>
    <cellStyle name="40% - Accent3" xfId="14" xr:uid="{40E10E7D-7C90-4E87-887B-3C832DB94FFC}"/>
    <cellStyle name="40% - Accent4" xfId="15" xr:uid="{13C2D996-BE2B-4B2A-BAE7-7C9F27A21990}"/>
    <cellStyle name="40% - Accent5" xfId="16" xr:uid="{AA31EC3C-9B3D-45C1-97CA-41E313077615}"/>
    <cellStyle name="40% - Accent6" xfId="17" xr:uid="{C1CB08BD-6DD6-40FC-B518-259A48D9234F}"/>
    <cellStyle name="60% - Accent1" xfId="18" xr:uid="{07003CFC-1795-4D6D-AF9E-B0913948EA10}"/>
    <cellStyle name="60% - Accent2" xfId="19" xr:uid="{15F16009-0B64-4818-A442-9B94BDDAC040}"/>
    <cellStyle name="60% - Accent3" xfId="20" xr:uid="{81AFCC39-6AD8-46F2-A554-EC0AC0E504E7}"/>
    <cellStyle name="60% - Accent4" xfId="21" xr:uid="{542A295A-4D0A-46C0-A7A4-71A144618110}"/>
    <cellStyle name="60% - Accent5" xfId="22" xr:uid="{BE7148E2-1B05-43E9-80FB-3BD9E6608C8D}"/>
    <cellStyle name="60% - Accent6" xfId="23" xr:uid="{46D02904-5BAA-465B-99D9-B22EB873C304}"/>
    <cellStyle name="Bad" xfId="24" xr:uid="{1280051E-1CF6-4A8D-A7AF-1BE7C51F237C}"/>
    <cellStyle name="black_%" xfId="25" xr:uid="{9C2D86E9-80D1-4A7A-A47F-1CD4FAC4B141}"/>
    <cellStyle name="blp_column_header" xfId="26" xr:uid="{75ECF12A-D25E-4BA4-91AC-E91723D7FF77}"/>
    <cellStyle name="blue_%" xfId="27" xr:uid="{5DE4EEA9-6D08-4272-8E78-408075FAE9E2}"/>
    <cellStyle name="Calculation" xfId="28" xr:uid="{B407FE67-0BDA-4172-93D0-1444C7FA2639}"/>
    <cellStyle name="CHECK" xfId="29" xr:uid="{85B48D87-2936-4565-864B-AC167E2DEDA7}"/>
    <cellStyle name="CHECK 2" xfId="30" xr:uid="{ADF43EC7-BC83-454A-9704-1E10501EA6BE}"/>
    <cellStyle name="Check Cell" xfId="31" xr:uid="{9532B8DD-D0EC-430B-AD78-9A8665991951}"/>
    <cellStyle name="COL HEADINGS" xfId="32" xr:uid="{320E0068-4934-4307-A1CD-0DFE15A41B91}"/>
    <cellStyle name="Comma  - Style1" xfId="33" xr:uid="{04A55578-D0B0-497E-81D3-3A8538A9198A}"/>
    <cellStyle name="Comma  - Style2" xfId="34" xr:uid="{56D6C437-027D-496C-B7C4-1E7E491458F1}"/>
    <cellStyle name="Comma  - Style3" xfId="35" xr:uid="{1F846704-78C7-44CB-B727-2693D6DD5177}"/>
    <cellStyle name="Comma  - Style4" xfId="36" xr:uid="{8D858CB0-461F-42D1-AEEE-166D10BF2E41}"/>
    <cellStyle name="Comma  - Style5" xfId="37" xr:uid="{4458C907-B3D4-413B-95D0-C7995F2DDBC8}"/>
    <cellStyle name="Comma  - Style6" xfId="38" xr:uid="{14310201-4AED-4C10-982A-781974B495F3}"/>
    <cellStyle name="Comma  - Style7" xfId="39" xr:uid="{1E40C291-61C5-48FA-8260-C2A01F8E2880}"/>
    <cellStyle name="Comma  - Style8" xfId="40" xr:uid="{C263FC7B-380F-426C-A931-6F7BF8AC3510}"/>
    <cellStyle name="Comma ,0" xfId="41" xr:uid="{04CC3FD8-197E-4527-9716-899672198203}"/>
    <cellStyle name="Comma 0" xfId="42" xr:uid="{4DED317C-DA54-4121-9CFA-7AB3F1AD8E90}"/>
    <cellStyle name="Comma 2" xfId="43" xr:uid="{2D053920-DEE2-4829-9986-4EDE7C775B52}"/>
    <cellStyle name="Comma 2 2" xfId="44" xr:uid="{43FF07C8-7A8B-4718-996A-98D0B4334E39}"/>
    <cellStyle name="Comma 2 3" xfId="45" xr:uid="{45C882CC-0755-4D39-986F-495EF1231011}"/>
    <cellStyle name="Comma 2 4" xfId="46" xr:uid="{438F8434-D2D0-4F1F-B163-356E9148D179}"/>
    <cellStyle name="Comma 2 4 2" xfId="47" xr:uid="{DBA38B63-0439-45D5-8E70-0DDA505D5E1E}"/>
    <cellStyle name="Comma 3" xfId="48" xr:uid="{5547FE6F-3E55-4B67-9F87-8792DFD6B04F}"/>
    <cellStyle name="Comma 3 2" xfId="49" xr:uid="{7477E340-C24D-4A19-A6DA-7385B68AFCD8}"/>
    <cellStyle name="Comma 3 3" xfId="50" xr:uid="{C6A0A282-BA76-49A8-9A60-98D2BD19D77E}"/>
    <cellStyle name="Comma 3 3 2" xfId="51" xr:uid="{CBF0ED46-45AD-4DF5-A581-4B14932143EF}"/>
    <cellStyle name="Comma 3 4" xfId="52" xr:uid="{6534662C-7563-415E-927A-534849FA656C}"/>
    <cellStyle name="Comma 4" xfId="53" xr:uid="{8458C39C-557B-419A-9ED7-56A3B7491659}"/>
    <cellStyle name="Comma 4 2" xfId="54" xr:uid="{F1456A3D-84C0-4B79-B34A-919FAF435C21}"/>
    <cellStyle name="Comma 4 3" xfId="55" xr:uid="{B3D84353-CB46-443D-99F0-89E4A8EB9F5D}"/>
    <cellStyle name="Comma 4 3 2" xfId="56" xr:uid="{51E0361D-D35A-4658-879F-376A65E68E57}"/>
    <cellStyle name="Comma 4 4" xfId="57" xr:uid="{62B56C1D-6ADB-4B66-97C8-A0FDA1F45795}"/>
    <cellStyle name="Comma 5" xfId="58" xr:uid="{E0071C82-3DA0-4C2E-BCF4-9EA19CB28C1D}"/>
    <cellStyle name="Comma 5 2" xfId="59" xr:uid="{21776467-8339-4322-AFCA-5B378748AABE}"/>
    <cellStyle name="Comma 5 3" xfId="60" xr:uid="{A64B09D9-3C4C-4946-9FCD-C2D7380985F5}"/>
    <cellStyle name="Comma 5 3 2" xfId="61" xr:uid="{29CEBB9A-150B-45EB-AF55-7F90FE40701A}"/>
    <cellStyle name="Comma 5 4" xfId="62" xr:uid="{7D85397D-E760-4C9F-8CF5-EDF684C6666F}"/>
    <cellStyle name="Comma0" xfId="63" xr:uid="{8C567200-4A6A-4200-9A75-4997CB6599EA}"/>
    <cellStyle name="Comment" xfId="64" xr:uid="{F4949DF2-4FB3-4303-A1E2-3E4F31E2DF8C}"/>
    <cellStyle name="Commentaire" xfId="65" xr:uid="{E473AD86-BC94-44DF-9238-8DEB09B33076}"/>
    <cellStyle name="Currency [2]" xfId="66" xr:uid="{99202377-EC90-4FEC-88DD-8AC827D2BC58}"/>
    <cellStyle name="Currency 0" xfId="67" xr:uid="{A97D2727-73A5-473A-9B3A-56CB8A0F14EB}"/>
    <cellStyle name="Currency 2" xfId="68" xr:uid="{F2CAD8EF-EEA1-46EE-80F0-9C4FBCB61096}"/>
    <cellStyle name="Currency0" xfId="69" xr:uid="{9AA0BA01-2FEB-4920-9601-F896959B716E}"/>
    <cellStyle name="Data1" xfId="70" xr:uid="{C475BFF1-6620-4382-AAA5-F78630D02CA0}"/>
    <cellStyle name="Data2" xfId="71" xr:uid="{26B20FD4-94E6-4051-AA4A-F8F29C84CA02}"/>
    <cellStyle name="Date" xfId="72" xr:uid="{1BDBC64A-5350-4FF5-A96D-8FB960A38F55}"/>
    <cellStyle name="Date 2" xfId="73" xr:uid="{E1BD3C78-E29B-4A41-9A71-7BBBBD1B92FB}"/>
    <cellStyle name="Date Aligned" xfId="74" xr:uid="{38AE3CEF-CFE9-4B4C-BB36-BF69D9EE26F7}"/>
    <cellStyle name="Dotted Line" xfId="75" xr:uid="{0D8116F4-E0F1-4034-B0EF-0BCA953ABD56}"/>
    <cellStyle name="Euro" xfId="76" xr:uid="{F1CFCF4D-7C3B-4CC8-9950-DCA1A21FB56A}"/>
    <cellStyle name="Explanatory Text" xfId="77" xr:uid="{E1AABA8F-AD5F-447E-8EB2-7202C2ABBD3B}"/>
    <cellStyle name="Fixed" xfId="78" xr:uid="{CBE916A2-D877-439D-A876-4A04502461D1}"/>
    <cellStyle name="Footnote" xfId="79" xr:uid="{B87503F8-0DA4-4903-9090-18B29141DBEA}"/>
    <cellStyle name="Good" xfId="80" xr:uid="{B10C149C-BF85-4D19-B323-25A0279059BB}"/>
    <cellStyle name="Hard Percent" xfId="81" xr:uid="{260D6439-E114-4768-8C55-8DD36D41AFC7}"/>
    <cellStyle name="Header" xfId="82" xr:uid="{ED5CEAF3-C657-49E7-B326-7F38F4E089AA}"/>
    <cellStyle name="Heading 1" xfId="83" xr:uid="{F413B840-5C6D-43C5-B7C7-3DEEDDFB3BD2}"/>
    <cellStyle name="Heading 2" xfId="84" xr:uid="{641A9098-5976-4F8F-ACFD-6563096E8B33}"/>
    <cellStyle name="Heading 3" xfId="85" xr:uid="{366AEF1B-9FE7-49D4-ACC0-6BABEA2FE2CE}"/>
    <cellStyle name="Heading 4" xfId="86" xr:uid="{E3907438-3601-4946-96ED-74234B759E67}"/>
    <cellStyle name="HSBC Input Date" xfId="87" xr:uid="{03869AEA-E6F6-47F3-8CCA-FA9F8553D312}"/>
    <cellStyle name="HSBC Input Date 2" xfId="88" xr:uid="{7D64C326-589E-4154-A4AE-564DF299174A}"/>
    <cellStyle name="HSBC Input Date 3" xfId="89" xr:uid="{80F0DBCA-604A-443C-BEF4-4C7542AB60B1}"/>
    <cellStyle name="HSBC Input Logical" xfId="90" xr:uid="{D7D843E8-3FB9-422C-BA18-99D67285A5C0}"/>
    <cellStyle name="HSBC Input Logical Link" xfId="91" xr:uid="{7F173B08-9BEF-4FDA-9C69-95E72B6B39F5}"/>
    <cellStyle name="HSBC Input Number 1" xfId="92" xr:uid="{E49B71B5-52C7-4AC9-B973-365E1B8D7E77}"/>
    <cellStyle name="HSBC Input Number 1 2" xfId="93" xr:uid="{380AB0D2-933D-47FC-BBB6-BB35C4D90CC5}"/>
    <cellStyle name="HSBC Input Number 2" xfId="94" xr:uid="{83F127E9-2D43-4351-BB71-E7839C81FDA3}"/>
    <cellStyle name="HSBC Input Number 2 2" xfId="95" xr:uid="{90438762-1034-43B7-BA59-83105BB188F5}"/>
    <cellStyle name="HSBC Input Number Link" xfId="96" xr:uid="{00A6EB43-4D03-4311-8E3C-41A41E60DF93}"/>
    <cellStyle name="HSBC Input Percent" xfId="97" xr:uid="{F640924D-2C42-4307-A8D0-CF68D4D1D374}"/>
    <cellStyle name="HSBC Input Percent 2" xfId="98" xr:uid="{297084D2-5581-45E5-991C-9AD1020FFFC2}"/>
    <cellStyle name="HSBC Input Percent Link" xfId="99" xr:uid="{4038F5D3-B4A5-4D00-BE41-C061DDB70831}"/>
    <cellStyle name="HSBC Input Ratio" xfId="100" xr:uid="{3D508E85-E1DB-4DD4-990C-981B1C39FB76}"/>
    <cellStyle name="HSBC Input Ratio 2" xfId="101" xr:uid="{FBD60694-EF5F-4CB5-8BB5-3E3E6B8CD826}"/>
    <cellStyle name="HSBC Input Text" xfId="102" xr:uid="{2274AFE0-C9A8-49A1-AE36-3834E6FD450B}"/>
    <cellStyle name="HSBC Normal" xfId="103" xr:uid="{52E07415-EA28-491C-AAB9-C6F7F14BEC2F}"/>
    <cellStyle name="HSBC Report Number" xfId="104" xr:uid="{1B50D1F8-BC7F-43FE-AC4F-88A47889FCAB}"/>
    <cellStyle name="HSBC Report Number 0" xfId="105" xr:uid="{96848651-D343-4BE7-A176-604E405E4953}"/>
    <cellStyle name="HSBC Report Number 0 2" xfId="106" xr:uid="{97B88391-E89A-47C4-84CD-FC1BBF4EF882}"/>
    <cellStyle name="HSBC Report Number 2" xfId="107" xr:uid="{D12E363F-7BC5-4E99-BF49-D66AF5B6E87A}"/>
    <cellStyle name="HSBC Report Percent" xfId="108" xr:uid="{33910E94-4DE6-4133-A674-4BFB0F1A780A}"/>
    <cellStyle name="HSBC Report Total" xfId="109" xr:uid="{BDE79F4C-E5AC-4C53-8B30-94828C9387AD}"/>
    <cellStyle name="HSBC Report Total Main" xfId="110" xr:uid="{3970CA82-615A-49E1-92E9-29410F8CA74A}"/>
    <cellStyle name="HSBC Title Main" xfId="111" xr:uid="{B7332714-90CE-49D1-AA30-A2740CEACE80}"/>
    <cellStyle name="HSBC Title Main Sub" xfId="112" xr:uid="{C9FA1D32-6A01-4FD6-8970-87CD5AF50AEC}"/>
    <cellStyle name="HSBC Title Module" xfId="113" xr:uid="{4E89A88E-E6D3-4274-A6D1-366E9E1C2500}"/>
    <cellStyle name="HSBC WK Date" xfId="114" xr:uid="{F47D2802-AF08-4BEA-A3DA-7DDF061E61E7}"/>
    <cellStyle name="HSBC WK Date 2" xfId="115" xr:uid="{E51F501C-9FA3-459E-BB58-76D04618D953}"/>
    <cellStyle name="HSBC WK Date Link" xfId="116" xr:uid="{5A6B5B1D-EEB0-4C61-99FA-2F557EBD09B2}"/>
    <cellStyle name="HSBC WK Date Link 2" xfId="117" xr:uid="{7AF6BF32-513A-4FE1-B01C-B9BF75AEF67E}"/>
    <cellStyle name="HSBC WK Logical 1" xfId="118" xr:uid="{32F8CA55-E92F-45A9-A5E7-ECD18647DDCA}"/>
    <cellStyle name="HSBC WK Logical 2" xfId="119" xr:uid="{6C11B89D-9CF9-4607-8F61-F0E957160B1C}"/>
    <cellStyle name="HSBC WK Number 1" xfId="120" xr:uid="{A729F31A-72F6-4888-BF3D-9F9030FF213F}"/>
    <cellStyle name="HSBC WK Number 1 2" xfId="121" xr:uid="{A9A5B0C3-ACA5-4EB3-B3EF-676C3C3BE094}"/>
    <cellStyle name="HSBC WK Number 2" xfId="122" xr:uid="{B0D571ED-F337-4B03-8259-E9308CE1B5D8}"/>
    <cellStyle name="HSBC WK Number 2 Link" xfId="123" xr:uid="{ED6903AB-3636-41C7-A9BA-B9444148CA41}"/>
    <cellStyle name="HSBC WK Number 2 T" xfId="124" xr:uid="{D710DA81-FE67-4744-9E00-DAF027046530}"/>
    <cellStyle name="HSBC WK Number 2 T Link" xfId="125" xr:uid="{50C3C655-6D6D-4856-8719-E0D293A9484A}"/>
    <cellStyle name="HSBC WK Percent" xfId="126" xr:uid="{628387A2-334D-45D1-879E-AA37474A6CDE}"/>
    <cellStyle name="HSBC WK Percent Link" xfId="127" xr:uid="{DCC284E9-9321-4594-90AB-AA1CC1D15FDE}"/>
    <cellStyle name="HSBC WK Ratios" xfId="128" xr:uid="{21EE9436-6A7F-46A0-944F-17BF2978685A}"/>
    <cellStyle name="HSBC WK Ratios Link" xfId="129" xr:uid="{25DD2BB4-ED94-488B-BC11-4FBC9F8ADDF5}"/>
    <cellStyle name="HSBC WK Year Format" xfId="130" xr:uid="{F35FDADE-C684-407C-BE18-2572F887D692}"/>
    <cellStyle name="HSBC WK Year Format Link" xfId="131" xr:uid="{F09826C4-FB3C-48D8-85CC-B59B492C6106}"/>
    <cellStyle name="Input" xfId="132" xr:uid="{F14703D6-FA9D-4311-9AE5-72F1BA59B29C}"/>
    <cellStyle name="Linked Cell" xfId="133" xr:uid="{DCEC7A46-1A81-489A-985A-988B466537C1}"/>
    <cellStyle name="Milliers 2" xfId="134" xr:uid="{E7DF2124-C813-4A10-B52E-8BB6FFE3DA31}"/>
    <cellStyle name="Milliers 3" xfId="135" xr:uid="{2CD68407-29AC-40D5-9D2E-4EA17EC987E0}"/>
    <cellStyle name="Milliers 4" xfId="136" xr:uid="{FDB00D0A-FB66-4441-97A5-BF6989F181E8}"/>
    <cellStyle name="Milliers 4 2" xfId="137" xr:uid="{CEA6DF0F-9C8E-4ECC-92A7-5B2F9E2A178E}"/>
    <cellStyle name="Milliers 5" xfId="138" xr:uid="{3F710AE3-41C1-4F5B-B8CC-8312BC748461}"/>
    <cellStyle name="Milliers 5 2" xfId="139" xr:uid="{E2E4298B-DDA0-44E9-B3BD-CADF752D672A}"/>
    <cellStyle name="Milliers 6" xfId="140" xr:uid="{93758625-1F1A-4C8D-9E6E-643BBFC8C5A2}"/>
    <cellStyle name="Milliers 6 2" xfId="141" xr:uid="{5D07414A-22F9-45CC-B377-425BE949CFA2}"/>
    <cellStyle name="Milliers 7" xfId="142" xr:uid="{6BC0B7CB-A86F-4B11-A75F-2162F7374697}"/>
    <cellStyle name="Millions" xfId="143" xr:uid="{EAE73E45-F3AA-4CCC-A410-4C79578E3379}"/>
    <cellStyle name="Millions 2" xfId="144" xr:uid="{FC9E1377-F4EA-47E1-AEF1-252E3CAC81F3}"/>
    <cellStyle name="Monétaire 2" xfId="145" xr:uid="{CBECAF22-784D-473C-9DAA-E3C3877E8922}"/>
    <cellStyle name="Monétaire 2 2" xfId="146" xr:uid="{7AA8D5BD-7E89-4CFA-8702-7C9695758AF4}"/>
    <cellStyle name="Monétaire 3" xfId="147" xr:uid="{78DD9F17-183A-4137-995C-F620E2F6FFAB}"/>
    <cellStyle name="Monétaire 3 2" xfId="148" xr:uid="{6C3E9A59-B0FA-4B54-B4AC-19A266017CCD}"/>
    <cellStyle name="Money" xfId="149" xr:uid="{81A69DCB-EF96-4C07-8A1C-30E22FDC19C5}"/>
    <cellStyle name="Money 2" xfId="150" xr:uid="{CCE9A666-E150-447D-99CC-CF83D729F304}"/>
    <cellStyle name="Multiple" xfId="151" xr:uid="{6072FBEC-9698-46CC-8AD4-47B9074E8194}"/>
    <cellStyle name="Neutral" xfId="152" xr:uid="{3BE39B53-919B-4017-903A-A4FA7D257E97}"/>
    <cellStyle name="no dec" xfId="153" xr:uid="{8B12DEA5-1499-48D8-9D00-FBC369EFEC12}"/>
    <cellStyle name="Normal" xfId="0" builtinId="0"/>
    <cellStyle name="Normal - Style1" xfId="155" xr:uid="{B87E892A-460C-46DA-A72D-A6A609D18F13}"/>
    <cellStyle name="Normal 10" xfId="156" xr:uid="{FE6763BC-955B-4B05-A600-6448A1645750}"/>
    <cellStyle name="Normal 10 2" xfId="157" xr:uid="{5EEF6C57-67C5-4EEF-A1F3-A4B18C32AE55}"/>
    <cellStyle name="Normal 10 2 2" xfId="158" xr:uid="{2D67116E-C78A-40DD-87F4-1CE0C00B818A}"/>
    <cellStyle name="Normal 10 2 2 2" xfId="159" xr:uid="{960E0D99-37EE-458E-BEA7-2F110313AB35}"/>
    <cellStyle name="Normal 10 2 2 2 2" xfId="160" xr:uid="{B24262F6-2F80-484C-9867-B54CA86879C5}"/>
    <cellStyle name="Normal 10 2 2 2 2 2" xfId="161" xr:uid="{174C0616-1E5B-4AC2-8E0B-E37B89534E50}"/>
    <cellStyle name="Normal 10 2 2 2 3" xfId="162" xr:uid="{823F1942-3169-43A3-BDD0-A3CEAED5D8F4}"/>
    <cellStyle name="Normal 10 2 2 3" xfId="163" xr:uid="{1E0A2F84-5D35-4788-BDA1-9DE369DA9AFD}"/>
    <cellStyle name="Normal 10 2 3" xfId="164" xr:uid="{C1AF8CB5-FEC0-4E1C-A221-EBDFD67E98A6}"/>
    <cellStyle name="Normal 10 3" xfId="165" xr:uid="{F10ABA3A-E764-4545-B131-508F16EF5747}"/>
    <cellStyle name="Normal 10 3 2" xfId="166" xr:uid="{E6F6F9D1-92E0-46E4-AB5F-DF50CAD1E30D}"/>
    <cellStyle name="Normal 10 4" xfId="167" xr:uid="{0F56D130-EA80-4723-962F-4C730DD62449}"/>
    <cellStyle name="Normal 11" xfId="168" xr:uid="{C0CCBFE3-E392-4801-A215-782FA6964987}"/>
    <cellStyle name="Normal 12" xfId="169" xr:uid="{B9D03574-F64A-4D34-AC9E-9D348B354491}"/>
    <cellStyle name="Normal 13" xfId="170" xr:uid="{AEB75062-258A-4F4A-A85A-E42A009C369F}"/>
    <cellStyle name="Normal 14" xfId="171" xr:uid="{25D010DD-03E0-400C-97B0-137AABB95C25}"/>
    <cellStyle name="Normal 15" xfId="172" xr:uid="{B6585D24-7E5F-4B59-9A37-0CFE7F39FB10}"/>
    <cellStyle name="Normal 16" xfId="173" xr:uid="{7F6EEDA9-0829-4097-8B68-99F27FD29718}"/>
    <cellStyle name="Normal 17" xfId="174" xr:uid="{CC9F8A54-2DBE-423B-93C6-B35C7C39C4A0}"/>
    <cellStyle name="Normal 18" xfId="175" xr:uid="{95B24AA2-F138-4319-BC3E-D56868285878}"/>
    <cellStyle name="Normal 18 2" xfId="176" xr:uid="{AB95B241-2AA0-4466-9C81-7CA5B17072BD}"/>
    <cellStyle name="Normal 19" xfId="177" xr:uid="{A6EE8C4E-EAB7-47AB-90A6-A9DD51D810CD}"/>
    <cellStyle name="Normal 19 2" xfId="178" xr:uid="{F0AE1862-B388-4C7F-8468-635EAD931E6B}"/>
    <cellStyle name="Normal 2" xfId="179" xr:uid="{33D9C123-1091-41F6-AD30-48F634DCF10C}"/>
    <cellStyle name="Normal 2 2" xfId="180" xr:uid="{C77AB69B-7740-441B-96FD-32599CCF38AE}"/>
    <cellStyle name="Normal 2 2 2" xfId="181" xr:uid="{8826C91E-6C40-48B7-B31A-1A8003E79123}"/>
    <cellStyle name="Normal 2 2 2 2" xfId="182" xr:uid="{E702D540-E251-449A-91E6-7CBA9824F2D6}"/>
    <cellStyle name="Normal 2 2 2 2 2" xfId="183" xr:uid="{B3D2BF37-3EB5-47E1-818A-242A2ADA7722}"/>
    <cellStyle name="Normal 2 2 2 3" xfId="184" xr:uid="{08690F55-47DC-4474-A7B1-A87C6D05444E}"/>
    <cellStyle name="Normal 2 2 3" xfId="185" xr:uid="{72E07C0F-665A-487B-919A-27E661DAA0C1}"/>
    <cellStyle name="Normal 2 2 3 2" xfId="186" xr:uid="{44F45AC5-D3E2-4597-A590-FB339D1E8193}"/>
    <cellStyle name="Normal 2 2 3 2 2" xfId="187" xr:uid="{9966C769-7F6E-4B7C-BF52-B4E0F108AAD5}"/>
    <cellStyle name="Normal 2 2 3 2 2 2" xfId="188" xr:uid="{D21339B9-1841-43EB-832D-C539F12C51A8}"/>
    <cellStyle name="Normal 2 2 3 2 3" xfId="189" xr:uid="{DD4F866C-6F8D-4B58-90AD-6C3AC1AC8181}"/>
    <cellStyle name="Normal 2 2 3 3" xfId="190" xr:uid="{45055342-A138-475E-ADB4-DE3A92E5CC02}"/>
    <cellStyle name="Normal 2 2 3 3 2" xfId="191" xr:uid="{95630D4C-F4ED-4F56-8B73-BD219E44BB6A}"/>
    <cellStyle name="Normal 2 2 3 4" xfId="192" xr:uid="{FD34BE4F-6510-4468-9AEF-50B1BD826345}"/>
    <cellStyle name="Normal 2 2 4" xfId="193" xr:uid="{9E750040-0FB3-4F24-92AF-ECFE36566EB7}"/>
    <cellStyle name="Normal 2 2 5" xfId="194" xr:uid="{FA12BDFC-2EE6-4D10-9A0B-60A0F80C771E}"/>
    <cellStyle name="Normal 2 2 5 2" xfId="195" xr:uid="{19442CD8-CF7E-4CFC-9FE7-122CC5858306}"/>
    <cellStyle name="Normal 2 2 6" xfId="196" xr:uid="{2243E4FD-3422-4FCC-B65B-2DA5D1919024}"/>
    <cellStyle name="Normal 2 3" xfId="197" xr:uid="{E187D618-A375-4D01-9211-1D451CA13E2F}"/>
    <cellStyle name="Normal 20" xfId="198" xr:uid="{53FEBB37-17DE-41A4-9F3A-C9D4F7A2A158}"/>
    <cellStyle name="Normal 20 2" xfId="199" xr:uid="{EA875E3E-EF90-49CB-980D-4D9B7BADEB23}"/>
    <cellStyle name="Normal 21" xfId="200" xr:uid="{3B4CBE35-DC56-4A27-9F54-946B8CAFB98A}"/>
    <cellStyle name="Normal 21 2" xfId="201" xr:uid="{7E5927B0-CBEB-445A-AB0E-23DDED37A329}"/>
    <cellStyle name="Normal 22" xfId="202" xr:uid="{EC60F055-A3DF-4683-8FF0-46B2380A1F65}"/>
    <cellStyle name="Normal 22 2" xfId="203" xr:uid="{A036CA16-0AA5-45AF-BECF-E5FA6F57A2F9}"/>
    <cellStyle name="Normal 23" xfId="204" xr:uid="{E636E4E2-33EE-4459-A2A9-E2EF7787CDED}"/>
    <cellStyle name="Normal 23 2" xfId="205" xr:uid="{FA7B0A81-D49B-425E-BF95-A5B0AA4F83A8}"/>
    <cellStyle name="Normal 24" xfId="206" xr:uid="{9AB147E8-C992-4E9B-97B7-D86B931354BC}"/>
    <cellStyle name="Normal 24 2" xfId="207" xr:uid="{3E5BC9DC-CE87-4847-BFAA-E4C8511139D4}"/>
    <cellStyle name="Normal 25" xfId="208" xr:uid="{F36CEBA9-73B9-44DE-B231-F8630D751DA0}"/>
    <cellStyle name="Normal 25 2" xfId="209" xr:uid="{C9DD74A5-6949-4AA4-9B72-DDD250F22FED}"/>
    <cellStyle name="Normal 26" xfId="210" xr:uid="{383A988F-4863-44E2-B0C3-5B4623D1B4E2}"/>
    <cellStyle name="Normal 26 2" xfId="211" xr:uid="{30319DC9-6104-4BB5-B644-F9C3ACEF0147}"/>
    <cellStyle name="Normal 27" xfId="212" xr:uid="{3FDD6B36-0C7A-4589-A28D-7D03BDF743A1}"/>
    <cellStyle name="Normal 27 2" xfId="213" xr:uid="{D16277C5-F419-49E6-8CE0-69252D553DDE}"/>
    <cellStyle name="Normal 28" xfId="214" xr:uid="{DE3286AC-8A20-45FF-906A-9E211FCB13DB}"/>
    <cellStyle name="Normal 28 2" xfId="215" xr:uid="{05C17215-EAAB-4702-A9E5-071819595F7B}"/>
    <cellStyle name="Normal 29" xfId="216" xr:uid="{32F802F9-204D-43FB-9BF6-2389B914C894}"/>
    <cellStyle name="Normal 29 2" xfId="217" xr:uid="{3C290D0A-E25A-4537-941A-E459E49F5D28}"/>
    <cellStyle name="Normal 3" xfId="218" xr:uid="{59E20A36-B07C-45F3-B254-F37D133BC268}"/>
    <cellStyle name="Normal 3 2" xfId="219" xr:uid="{E1E58A6E-DB43-41E0-8FEE-CBA2F350EF02}"/>
    <cellStyle name="Normal 3 2 2" xfId="220" xr:uid="{EAA7D23C-9717-42E0-8D61-84426E2C741E}"/>
    <cellStyle name="Normal 3 3" xfId="221" xr:uid="{CAA90238-C892-4C6C-9EB5-5CE7B5A85191}"/>
    <cellStyle name="Normal 3 3 2" xfId="222" xr:uid="{F6484095-2B07-42AA-B982-A299389634F5}"/>
    <cellStyle name="Normal 3 3 2 2" xfId="223" xr:uid="{7B258D46-7333-4B92-93F5-025815A9822C}"/>
    <cellStyle name="Normal 3 3 3" xfId="224" xr:uid="{B386736C-F989-429A-B029-448ABA369D32}"/>
    <cellStyle name="Normal 3 4" xfId="225" xr:uid="{A3BC76EB-F249-43C9-AB27-196412BC377A}"/>
    <cellStyle name="Normal 3 4 2" xfId="226" xr:uid="{986B9414-3804-42E0-8330-6BDC0C79B106}"/>
    <cellStyle name="Normal 3 4 2 2" xfId="227" xr:uid="{965A095C-E5F1-4966-9AF4-075924832444}"/>
    <cellStyle name="Normal 3 4 3" xfId="228" xr:uid="{705F8CB7-C001-4D76-A5BB-A787498FBA15}"/>
    <cellStyle name="Normal 3 5" xfId="229" xr:uid="{2B0134FC-3ADC-4AB7-B7FE-5C4E9BDA09B4}"/>
    <cellStyle name="Normal 3 5 2" xfId="230" xr:uid="{1AD9EF49-376C-44B2-B98F-B066E6EEA716}"/>
    <cellStyle name="Normal 3 6" xfId="231" xr:uid="{2F69A2C8-BC3D-42A5-B228-20C9363E5190}"/>
    <cellStyle name="Normal 3 6 2" xfId="232" xr:uid="{F79E51D8-5977-4A08-A5B3-4318DFF6BB5F}"/>
    <cellStyle name="Normal 3 7" xfId="233" xr:uid="{D14E2BE9-CEBF-4675-861F-C8CED8A45E34}"/>
    <cellStyle name="Normal 30" xfId="234" xr:uid="{99DE35DB-4B70-4708-88CC-0B381CDBCADA}"/>
    <cellStyle name="Normal 30 2" xfId="235" xr:uid="{8DA094AB-9D85-4F38-A3C9-AFBBB3D3E52B}"/>
    <cellStyle name="Normal 31" xfId="236" xr:uid="{3549A316-7319-44BA-98BF-5A075457EC09}"/>
    <cellStyle name="Normal 31 2" xfId="237" xr:uid="{53E52CCC-42EE-4122-9DBB-098228ADF643}"/>
    <cellStyle name="Normal 32" xfId="238" xr:uid="{2F36B973-838E-48D3-A336-DEFE651D84A2}"/>
    <cellStyle name="Normal 32 2" xfId="239" xr:uid="{4E70C363-D430-40F2-A401-05B0EFB9BAC9}"/>
    <cellStyle name="Normal 33" xfId="240" xr:uid="{357DB670-7410-4C7C-A8CB-110F5AFCAD81}"/>
    <cellStyle name="Normal 33 2" xfId="241" xr:uid="{61FD08C4-FA5D-48BE-B9DF-7AB6512E00B2}"/>
    <cellStyle name="Normal 34" xfId="242" xr:uid="{F8E4F9A0-605C-44C9-939B-0A6692495DB5}"/>
    <cellStyle name="Normal 34 2" xfId="243" xr:uid="{7D49A5C5-F9EB-46C7-B780-027235F0CA82}"/>
    <cellStyle name="Normal 35" xfId="244" xr:uid="{42C171D7-8E4B-4424-AD28-49537B86E2AC}"/>
    <cellStyle name="Normal 35 2" xfId="245" xr:uid="{39E614CF-A4D3-4C77-9CFB-E9269A25FBAB}"/>
    <cellStyle name="Normal 36" xfId="246" xr:uid="{3D593CB6-FDAC-42B3-B30E-3EA05E900B3B}"/>
    <cellStyle name="Normal 36 2" xfId="247" xr:uid="{15E67F5D-7150-4BCD-9F7D-3FA7E9614973}"/>
    <cellStyle name="Normal 37" xfId="248" xr:uid="{14F19668-6FEB-49C3-A93C-928DD550D32D}"/>
    <cellStyle name="Normal 37 2" xfId="249" xr:uid="{93641D20-F9CE-4F41-8775-19A3FECF3520}"/>
    <cellStyle name="Normal 38" xfId="250" xr:uid="{A7C2CC7F-BD1C-4410-85D0-59004290BCE1}"/>
    <cellStyle name="Normal 38 2" xfId="251" xr:uid="{438420C4-E9C2-4352-89EE-AC4759F439A4}"/>
    <cellStyle name="Normal 39" xfId="252" xr:uid="{F1EF225D-A9DD-4026-BA56-3AC150B96774}"/>
    <cellStyle name="Normal 39 2" xfId="253" xr:uid="{ED4E1912-0BE2-4BE9-B692-79AD7EE40E30}"/>
    <cellStyle name="Normal 4" xfId="254" xr:uid="{BCC98A2D-C3E9-4D57-8EA0-F0025CD11234}"/>
    <cellStyle name="Normal 4 2" xfId="255" xr:uid="{A17E0C8C-E5D7-48FA-B74C-BE00CA6ADB43}"/>
    <cellStyle name="Normal 4 3" xfId="256" xr:uid="{F609A2B7-9CBE-4236-9134-1B6541D0F843}"/>
    <cellStyle name="Normal 40" xfId="257" xr:uid="{EA153BC5-878A-4D78-B652-8E1F27908442}"/>
    <cellStyle name="Normal 40 2" xfId="258" xr:uid="{25C988C6-8D2B-41F3-8962-FE99F12943D8}"/>
    <cellStyle name="Normal 41" xfId="259" xr:uid="{0B8D56ED-C4E2-4A3E-A4F9-941856DAC8A8}"/>
    <cellStyle name="Normal 41 2" xfId="260" xr:uid="{057EB8C8-7FD5-4272-B96C-96303077EAE9}"/>
    <cellStyle name="Normal 42" xfId="261" xr:uid="{72251B78-9BDE-4AEF-A9D6-8D49E8749D61}"/>
    <cellStyle name="Normal 42 2" xfId="262" xr:uid="{8EB60C6C-2B8C-4C91-8DB2-29C34E039210}"/>
    <cellStyle name="Normal 43" xfId="263" xr:uid="{8F0EA5DE-4F1A-49CE-9D76-072786307465}"/>
    <cellStyle name="Normal 44" xfId="264" xr:uid="{3B1D93C8-E995-491C-A0B2-E1D8511996DC}"/>
    <cellStyle name="Normal 44 2" xfId="265" xr:uid="{77A06887-5D79-442A-BD3D-2AFB43454603}"/>
    <cellStyle name="Normal 45" xfId="266" xr:uid="{1FF2C83F-4283-4B68-9D9A-C92E490D6E19}"/>
    <cellStyle name="Normal 45 2" xfId="267" xr:uid="{CD07F0E1-D951-4828-9C0B-710F4A796D95}"/>
    <cellStyle name="Normal 46" xfId="268" xr:uid="{4FAA7F4E-88D2-4C01-A990-8F581942722A}"/>
    <cellStyle name="Normal 46 2" xfId="269" xr:uid="{8831E2B6-3A13-4730-B685-67327FCA6D18}"/>
    <cellStyle name="Normal 47" xfId="270" xr:uid="{7F7FFEAD-4BBD-49A3-8957-B81588AB54E1}"/>
    <cellStyle name="Normal 48" xfId="271" xr:uid="{A166E4D9-6245-48EF-849F-630A00EEB3D3}"/>
    <cellStyle name="Normal 49" xfId="272" xr:uid="{BF761752-3FB2-43F9-8F8A-4D77CAFCA652}"/>
    <cellStyle name="Normal 5" xfId="273" xr:uid="{87DE8CD3-7B14-4E59-B0EB-760B7AA9E9C9}"/>
    <cellStyle name="Normal 5 2" xfId="274" xr:uid="{F4D3E4D2-E9DB-4B1B-A891-CB76262F342C}"/>
    <cellStyle name="Normal 5 2 2" xfId="275" xr:uid="{53EB3737-1037-478E-B1D0-534E3A1D9346}"/>
    <cellStyle name="Normal 5 2 2 2" xfId="276" xr:uid="{64C2C5C1-A689-401C-97D8-09B31F4BDE1B}"/>
    <cellStyle name="Normal 5 2 3" xfId="277" xr:uid="{19FBD974-292C-4CCE-AF7D-1D806F985B90}"/>
    <cellStyle name="Normal 5 3" xfId="278" xr:uid="{C0386D87-9E8C-4289-B054-3D6E46BC5470}"/>
    <cellStyle name="Normal 5 3 2" xfId="279" xr:uid="{B0C0DD71-7AED-45F6-942B-5348DFD9BB86}"/>
    <cellStyle name="Normal 5 3 2 2" xfId="280" xr:uid="{B1375F53-1C20-4272-BB80-98E6EB6F4BFF}"/>
    <cellStyle name="Normal 5 3 3" xfId="281" xr:uid="{21F6D889-7ACD-4C9A-9750-78CEE4A63249}"/>
    <cellStyle name="Normal 50" xfId="282" xr:uid="{528072A8-BB2B-480D-BD0E-D7C7387145F9}"/>
    <cellStyle name="Normal 50 2" xfId="283" xr:uid="{59BCE885-68B7-400B-95F0-5165C0873373}"/>
    <cellStyle name="Normal 6" xfId="284" xr:uid="{93891F8F-55B3-4A3F-B9E3-B05C0C4A0533}"/>
    <cellStyle name="Normal 6 2" xfId="285" xr:uid="{51E9263E-DF19-4690-AF6B-F427E170BC33}"/>
    <cellStyle name="Normal 6 2 2" xfId="286" xr:uid="{8EAC6625-0AD2-4D66-BA60-3E7718DE84EC}"/>
    <cellStyle name="Normal 6 2 2 2" xfId="287" xr:uid="{02215F1A-EAD1-4608-B7C9-CBB5A730120D}"/>
    <cellStyle name="Normal 6 2 3" xfId="288" xr:uid="{F83A9597-4D6B-41D1-B03A-7EB00608AD8F}"/>
    <cellStyle name="Normal 6 3" xfId="289" xr:uid="{0C209DBF-1830-4028-8B43-A0B0DCEFA5E7}"/>
    <cellStyle name="Normal 6 3 2" xfId="290" xr:uid="{98C6C04B-9F5D-4CEB-8539-5BFB64E47D78}"/>
    <cellStyle name="Normal 6 3 2 2" xfId="291" xr:uid="{ECE7B050-1BC2-47EF-BDCE-03FEE0908468}"/>
    <cellStyle name="Normal 6 3 3" xfId="292" xr:uid="{7DCDC7F0-3511-4BC3-9870-7ED8A3925C65}"/>
    <cellStyle name="Normal 6 4" xfId="293" xr:uid="{438EF0B6-8E7D-4A58-AE46-36AD70AC8416}"/>
    <cellStyle name="Normal 6 4 2" xfId="294" xr:uid="{4AAF40E1-5CBD-44B3-93CF-90F18DA4507B}"/>
    <cellStyle name="Normal 6 5" xfId="295" xr:uid="{1ED1E9A6-2283-4A81-BF1A-0F4CFCE5F1D1}"/>
    <cellStyle name="Normal 7" xfId="296" xr:uid="{9485F91F-323D-45E3-B3CE-2D43F04A889B}"/>
    <cellStyle name="Normal 7 2" xfId="297" xr:uid="{8AE42FF4-E0DC-495C-8ECA-1740C8F3D195}"/>
    <cellStyle name="Normal 7 2 2" xfId="298" xr:uid="{6B089AA1-4923-4652-B64D-86DFAE8CF8C2}"/>
    <cellStyle name="Normal 7 3" xfId="299" xr:uid="{DE643833-3AFA-4DFA-94FD-0648B76DDF0B}"/>
    <cellStyle name="Normal 8" xfId="300" xr:uid="{C24C7B0E-53DE-4729-8A4C-4B3DCB39F163}"/>
    <cellStyle name="Normal 8 2" xfId="301" xr:uid="{54DB0490-0024-43D5-AA5D-65C16C7E30D9}"/>
    <cellStyle name="Normal 8 2 2" xfId="302" xr:uid="{9F362AC9-1A4A-46BB-AC22-0B00FB0743F9}"/>
    <cellStyle name="Normal 8 2 2 2" xfId="303" xr:uid="{CEBBBFE5-2ADE-47D5-A07E-D4A749004D7F}"/>
    <cellStyle name="Normal 8 2 3" xfId="304" xr:uid="{CFDC4541-4EE6-4F49-B353-41638069048F}"/>
    <cellStyle name="Normal 8 3" xfId="305" xr:uid="{EA199595-8EB6-4AF2-A570-6C776B69B9DB}"/>
    <cellStyle name="Normal 8 3 2" xfId="306" xr:uid="{1959F634-BC26-4337-8B9C-E95CEECEB10A}"/>
    <cellStyle name="Normal 8 4" xfId="307" xr:uid="{51E7F08C-11C4-4F92-867C-E90AA3B158C8}"/>
    <cellStyle name="Normal 9" xfId="308" xr:uid="{4303B81A-E85E-442A-90C7-16D12B15AD68}"/>
    <cellStyle name="Normal 9 2" xfId="309" xr:uid="{1E520731-F703-4F49-925D-185E85015FF2}"/>
    <cellStyle name="Normal 9 2 2" xfId="310" xr:uid="{1FC0F8A9-CA2A-4ACA-AA12-49F8C90F6C3D}"/>
    <cellStyle name="Normal 9 3" xfId="311" xr:uid="{7B3B4880-E3F1-4666-A79D-DAB61AEA4829}"/>
    <cellStyle name="Normal_Feuil1" xfId="154" xr:uid="{C5E72115-49B0-4C1D-A0D2-30CE09CAB91A}"/>
    <cellStyle name="Output" xfId="312" xr:uid="{27255E30-9841-4C0A-B04C-0CDD78D0072D}"/>
    <cellStyle name="Page Number" xfId="313" xr:uid="{161F7B26-7A59-4D1E-8F93-8CA85AD265E9}"/>
    <cellStyle name="Percent 2" xfId="314" xr:uid="{072EEEF1-2E79-4D7C-81D4-7D6797ECD4F0}"/>
    <cellStyle name="Percent 2 2" xfId="315" xr:uid="{831FB426-85A0-4601-AA76-A4E0F5E0E23E}"/>
    <cellStyle name="Percent 2 2 2" xfId="316" xr:uid="{3A9E0BAF-9FC7-42EF-8547-A690E68E6573}"/>
    <cellStyle name="Percent 2 2 2 2" xfId="317" xr:uid="{4821708F-3866-4A95-AAD5-73CF5B830DD3}"/>
    <cellStyle name="Percent 2 2 2 2 2" xfId="318" xr:uid="{AB7156F4-EB96-4599-A640-7B2B0B95EFB1}"/>
    <cellStyle name="Percent 2 2 2 2 2 2" xfId="319" xr:uid="{E9615DD5-53F9-40CA-A2FA-F23191FA2C70}"/>
    <cellStyle name="Percent 2 2 2 2 3" xfId="320" xr:uid="{362089EE-BCC6-441F-BCFF-6615430AD943}"/>
    <cellStyle name="Percent 2 2 2 3" xfId="321" xr:uid="{7EFAB4D7-5227-425D-AA29-07CCF5DBB0CD}"/>
    <cellStyle name="Percent 2 2 2 3 2" xfId="322" xr:uid="{8408F122-0787-4DE6-860B-8D92138473DC}"/>
    <cellStyle name="Percent 2 2 2 4" xfId="323" xr:uid="{0D3DCDB0-3051-47A9-812C-2D1ADDC5C7D2}"/>
    <cellStyle name="Percent 2 2 3" xfId="324" xr:uid="{7CE66FAC-5058-4D50-B45E-124AC826ED29}"/>
    <cellStyle name="Percent 2 2 3 2" xfId="325" xr:uid="{5CF7E41F-97DB-4028-B931-EFA90B2713F7}"/>
    <cellStyle name="Percent 2 2 3 2 2" xfId="326" xr:uid="{4E65C72B-87B3-454D-91DF-75801A235492}"/>
    <cellStyle name="Percent 2 2 3 3" xfId="327" xr:uid="{013DA7BA-42BE-41F5-8EA1-B75ACA82680C}"/>
    <cellStyle name="Percent 2 2 4" xfId="328" xr:uid="{0687B6BF-9F29-4614-BF93-F9E0C0F6ACF8}"/>
    <cellStyle name="Percent 2 2 4 2" xfId="329" xr:uid="{786C3355-AF78-441F-ABB6-4C9261872297}"/>
    <cellStyle name="Percent 2 2 5" xfId="330" xr:uid="{10E8947B-25BD-46D1-AF0C-1AA1D20F99EC}"/>
    <cellStyle name="Percent 2 3" xfId="331" xr:uid="{519AF4B4-D9A2-49C1-8A48-1CCED6037F06}"/>
    <cellStyle name="Percent 2 3 2" xfId="332" xr:uid="{FB2759BB-0338-4D43-8772-3DA1A4ECB549}"/>
    <cellStyle name="Percent 2 3 2 2" xfId="333" xr:uid="{C8C4773D-4D13-44DB-B645-4D49C039279A}"/>
    <cellStyle name="Percent 2 3 2 2 2" xfId="334" xr:uid="{FBFF1600-1225-4C3C-BB54-FAA7D97800F1}"/>
    <cellStyle name="Percent 2 3 2 3" xfId="335" xr:uid="{12230EA6-BC0B-4515-A481-366974CCF09C}"/>
    <cellStyle name="Percent 2 3 3" xfId="336" xr:uid="{2B06CD81-CEB7-480E-85D8-1CCF676C9AE0}"/>
    <cellStyle name="Percent 2 3 3 2" xfId="337" xr:uid="{F48052E6-8E4F-434B-9A8E-3D7D882BC5DC}"/>
    <cellStyle name="Percent 2 3 4" xfId="338" xr:uid="{438968DB-3E70-4626-83E0-4944CE1863CA}"/>
    <cellStyle name="Percent 2 4" xfId="339" xr:uid="{2E534CE7-AED2-442D-BF7E-7DDEF3C49AB2}"/>
    <cellStyle name="Percent 2 4 2" xfId="340" xr:uid="{E893DC6D-A021-4DAF-BAE8-DCAB682C473C}"/>
    <cellStyle name="Percent 2 5" xfId="341" xr:uid="{977A9CD3-D216-4916-8E72-ECC35404AACB}"/>
    <cellStyle name="Percent 2 5 2" xfId="342" xr:uid="{E5F0CF60-D5BB-4702-B41B-D26ACB2552BB}"/>
    <cellStyle name="Percent 2 6" xfId="343" xr:uid="{E043ED71-0459-452C-AD7C-6E4CD9447F85}"/>
    <cellStyle name="Percent 3" xfId="344" xr:uid="{3BA51D88-3178-4725-A4FE-6190C385C737}"/>
    <cellStyle name="Percent 4" xfId="345" xr:uid="{C5047CA0-1F8D-420E-997D-6C10CE78E716}"/>
    <cellStyle name="Percent 4 2" xfId="346" xr:uid="{34A7CF09-F72F-4ACA-9B5D-080E89FF55F9}"/>
    <cellStyle name="Percent 4 2 2" xfId="347" xr:uid="{7C1A3D59-6882-495E-8C26-81F978D1F608}"/>
    <cellStyle name="Percent 4 2 2 2" xfId="348" xr:uid="{733C5953-E459-4F92-B5AA-1E05EB623E0B}"/>
    <cellStyle name="Percent 4 2 3" xfId="349" xr:uid="{455C2FA5-548D-4F51-9F54-245D3E329444}"/>
    <cellStyle name="Percent 4 3" xfId="350" xr:uid="{DC7976E2-F96F-4478-B61D-757F60A12FF4}"/>
    <cellStyle name="Percent 4 3 2" xfId="351" xr:uid="{1B0261FC-2506-4206-A8E9-F6C2287D501A}"/>
    <cellStyle name="Percent 4 4" xfId="352" xr:uid="{EFE1297E-CCC3-47FC-B21E-A4B52D33EF27}"/>
    <cellStyle name="Percent 5" xfId="353" xr:uid="{3094957B-106E-4BAA-8401-B104B62711FF}"/>
    <cellStyle name="pink_%" xfId="354" xr:uid="{23C41C5F-A5A1-4D11-961F-608A1F00161C}"/>
    <cellStyle name="Pourcentage" xfId="1" builtinId="5"/>
    <cellStyle name="Pourcentage 2" xfId="355" xr:uid="{921FD808-31A8-45A4-ADC3-B9F2BF259FDF}"/>
    <cellStyle name="Pourcentage 3" xfId="356" xr:uid="{9F312C46-3F3B-41BB-995B-5B8096F70581}"/>
    <cellStyle name="Pourcentage 3 2" xfId="357" xr:uid="{73349066-25CE-43CC-B6BA-D60CBAA665BA}"/>
    <cellStyle name="Pourcentage 3 2 2" xfId="358" xr:uid="{462D374F-EE4F-40F6-B89B-995D2A4A101E}"/>
    <cellStyle name="Pourcentage 3 3" xfId="359" xr:uid="{ACA56FD4-26F0-4396-9921-8ECE07FD81B7}"/>
    <cellStyle name="Pourcentage 4" xfId="360" xr:uid="{4397BC1C-5D67-46DE-822F-0410A4E449BB}"/>
    <cellStyle name="Pourcentage 4 2" xfId="361" xr:uid="{72673697-B611-4115-A9BD-CCAF7F5D9848}"/>
    <cellStyle name="Pourcentage 5" xfId="362" xr:uid="{0CE06931-0BD6-4E4C-922E-E91CDFCD1653}"/>
    <cellStyle name="Pourcentage 5 2" xfId="363" xr:uid="{48523500-D37F-4405-B530-7FE83D5F8C05}"/>
    <cellStyle name="Ratio" xfId="364" xr:uid="{C71D6BF1-079A-4B8B-B870-D0D360E986EC}"/>
    <cellStyle name="Ratio 2" xfId="365" xr:uid="{CC21FFCB-3D08-4C9F-9947-758E69E697F6}"/>
    <cellStyle name="red_%" xfId="366" xr:uid="{E600578D-57AD-42DC-98E0-54E4DB2FD4F3}"/>
    <cellStyle name="Style 1" xfId="367" xr:uid="{7C06C900-E4CD-4ABF-B51D-1F6059C7BE48}"/>
    <cellStyle name="Title" xfId="368" xr:uid="{8D3E8184-AD45-4682-B30B-9CAC016F06C7}"/>
    <cellStyle name="Top" xfId="369" xr:uid="{5B94C831-195E-46D0-B1AE-AF9E910EA836}"/>
    <cellStyle name="Warning Text" xfId="370" xr:uid="{0446AE73-FB60-442A-992A-B4B1E495DB10}"/>
    <cellStyle name="パーセント 2" xfId="371" xr:uid="{9378407C-92AB-4F59-819C-505CECB11619}"/>
    <cellStyle name="桁区切り 2" xfId="372" xr:uid="{6B61FF4C-557A-4C31-A879-CA7F959C9021}"/>
    <cellStyle name="標準_naesco" xfId="373" xr:uid="{6F431C01-D374-40ED-8103-CBF7A4CCE0B6}"/>
  </cellStyles>
  <dxfs count="6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6EED7-CF32-44A4-839D-B9A297619660}">
  <dimension ref="A1:K803"/>
  <sheetViews>
    <sheetView tabSelected="1" workbookViewId="0">
      <selection activeCell="O6" sqref="O6"/>
    </sheetView>
  </sheetViews>
  <sheetFormatPr baseColWidth="10" defaultRowHeight="14.4"/>
  <cols>
    <col min="6" max="6" width="1.33203125" customWidth="1"/>
    <col min="7" max="7" width="2.109375" customWidth="1"/>
  </cols>
  <sheetData>
    <row r="1" spans="1:11">
      <c r="B1" t="s">
        <v>0</v>
      </c>
    </row>
    <row r="3" spans="1:11">
      <c r="A3" s="2">
        <v>44623</v>
      </c>
      <c r="B3" s="1">
        <v>6.88E-2</v>
      </c>
      <c r="D3" s="5">
        <f ca="1">IFERROR(SMALL(tablo,ROW(A1)),"")</f>
        <v>44470</v>
      </c>
      <c r="E3">
        <f ca="1">IFERROR(VLOOKUP(D3,bdd,2,0),"")</f>
        <v>9.9000000000000005E-2</v>
      </c>
      <c r="F3" t="str">
        <f ca="1">IF(D3=D2+1,1,"")</f>
        <v/>
      </c>
      <c r="J3" t="s">
        <v>1</v>
      </c>
    </row>
    <row r="4" spans="1:11">
      <c r="A4" s="2">
        <v>44622</v>
      </c>
      <c r="B4" s="1">
        <v>4.6399999999999997E-2</v>
      </c>
      <c r="D4" s="5">
        <f ca="1">IFERROR(SMALL(tablo,ROW(A2)),"")</f>
        <v>44473</v>
      </c>
      <c r="E4">
        <f ca="1">IFERROR(VLOOKUP(D4,bdd,2,0),"")</f>
        <v>8.6400000000000005E-2</v>
      </c>
      <c r="F4" t="str">
        <f ca="1">IF(D4=D3+1,1,"")</f>
        <v/>
      </c>
      <c r="G4">
        <f ca="1">COUNTBLANK(F$3:F4)</f>
        <v>2</v>
      </c>
      <c r="J4" s="6" cm="1">
        <f t="array" aca="1" ref="J4:J26" ca="1">_xlfn.UNIQUE(_xlfn._xlws.FILTER(G4:G1200,NOT(ISERROR(G4:G1200))))</f>
        <v>2</v>
      </c>
      <c r="K4" s="4" cm="1">
        <f t="array" aca="1" ref="K4" ca="1">SUMPRODUCT((G$3:G$112=J4)*(E$3:E$112&gt;0))</f>
        <v>4</v>
      </c>
    </row>
    <row r="5" spans="1:11">
      <c r="A5" s="2">
        <v>44621</v>
      </c>
      <c r="B5" s="1">
        <v>4.4399999999999995E-2</v>
      </c>
      <c r="D5" s="5">
        <f ca="1">IFERROR(SMALL(tablo,ROW(A3)),"")</f>
        <v>44474</v>
      </c>
      <c r="E5">
        <f ca="1">IFERROR(VLOOKUP(D5,bdd,2,0),"")</f>
        <v>8.3100000000000007E-2</v>
      </c>
      <c r="F5">
        <f t="shared" ref="F5:F68" ca="1" si="0">IF(D5=D4+1,1,"")</f>
        <v>1</v>
      </c>
      <c r="G5">
        <f ca="1">COUNTBLANK(F$3:F5)</f>
        <v>2</v>
      </c>
      <c r="J5" s="6">
        <f ca="1"/>
        <v>3</v>
      </c>
      <c r="K5" s="4" cm="1">
        <f t="array" aca="1" ref="K5" ca="1">SUMPRODUCT((G$3:G$112=J5)*(E$3:E$112&gt;0))</f>
        <v>0</v>
      </c>
    </row>
    <row r="6" spans="1:11">
      <c r="A6" s="2">
        <v>44620</v>
      </c>
      <c r="B6" s="1">
        <v>2.7600000000000013E-2</v>
      </c>
      <c r="D6" s="5">
        <f ca="1">IFERROR(SMALL(tablo,ROW(A4)),"")</f>
        <v>44475</v>
      </c>
      <c r="E6">
        <f ca="1">IFERROR(VLOOKUP(D6,bdd,2,0),"")</f>
        <v>5.2400000000000002E-2</v>
      </c>
      <c r="F6">
        <f t="shared" ca="1" si="0"/>
        <v>1</v>
      </c>
      <c r="G6">
        <f ca="1">COUNTBLANK(F$3:F6)</f>
        <v>2</v>
      </c>
      <c r="J6" s="6">
        <f ca="1"/>
        <v>4</v>
      </c>
      <c r="K6" s="4" cm="1">
        <f t="array" aca="1" ref="K6" ca="1">SUMPRODUCT((G$3:G$112=J6)*(E$3:E$112&gt;0))</f>
        <v>0</v>
      </c>
    </row>
    <row r="7" spans="1:11">
      <c r="A7" s="2">
        <v>44617</v>
      </c>
      <c r="B7" s="1">
        <v>1.5000000000000013E-2</v>
      </c>
      <c r="D7" s="5">
        <f ca="1">IFERROR(SMALL(tablo,ROW(A5)),"")</f>
        <v>44476</v>
      </c>
      <c r="E7">
        <f ca="1">IFERROR(VLOOKUP(D7,bdd,2,0),"")</f>
        <v>7.9999999999999516E-4</v>
      </c>
      <c r="F7">
        <f t="shared" ca="1" si="0"/>
        <v>1</v>
      </c>
      <c r="G7">
        <f ca="1">COUNTBLANK(F$3:F7)</f>
        <v>2</v>
      </c>
      <c r="J7" s="6">
        <f ca="1"/>
        <v>5</v>
      </c>
      <c r="K7" s="4" cm="1">
        <f t="array" aca="1" ref="K7" ca="1">SUMPRODUCT((G$3:G$112=J7)*(E$3:E$112&gt;0))</f>
        <v>0</v>
      </c>
    </row>
    <row r="8" spans="1:11">
      <c r="A8" s="2">
        <v>44616</v>
      </c>
      <c r="B8" s="1">
        <v>-4.2800000000000005E-2</v>
      </c>
      <c r="D8" s="5">
        <f ca="1">IFERROR(SMALL(tablo,ROW(A6)),"")</f>
        <v>44477</v>
      </c>
      <c r="E8">
        <f ca="1">IFERROR(VLOOKUP(D8,bdd,2,0),"")</f>
        <v>-1.5099999999999988E-2</v>
      </c>
      <c r="F8">
        <f t="shared" ca="1" si="0"/>
        <v>1</v>
      </c>
      <c r="G8">
        <f ca="1">COUNTBLANK(F$3:F8)</f>
        <v>2</v>
      </c>
      <c r="J8" s="6">
        <f ca="1"/>
        <v>6</v>
      </c>
      <c r="K8" s="4" cm="1">
        <f t="array" aca="1" ref="K8" ca="1">SUMPRODUCT((G$3:G$112=J8)*(E$3:E$112&gt;0))</f>
        <v>0</v>
      </c>
    </row>
    <row r="9" spans="1:11">
      <c r="A9" s="2">
        <v>44615</v>
      </c>
      <c r="B9" s="1">
        <v>-4.930000000000001E-2</v>
      </c>
      <c r="D9" s="5">
        <f ca="1">IFERROR(SMALL(tablo,ROW(A7)),"")</f>
        <v>44480</v>
      </c>
      <c r="E9">
        <f ca="1">IFERROR(VLOOKUP(D9,bdd,2,0),"")</f>
        <v>-4.1700000000000001E-2</v>
      </c>
      <c r="F9" t="str">
        <f t="shared" ca="1" si="0"/>
        <v/>
      </c>
      <c r="G9">
        <f ca="1">COUNTBLANK(F$3:F9)</f>
        <v>3</v>
      </c>
      <c r="J9" s="6">
        <f ca="1"/>
        <v>7</v>
      </c>
      <c r="K9" s="4" cm="1">
        <f t="array" aca="1" ref="K9" ca="1">SUMPRODUCT((G$3:G$112=J9)*(E$3:E$112&gt;0))</f>
        <v>0</v>
      </c>
    </row>
    <row r="10" spans="1:11">
      <c r="A10" s="2">
        <v>44614</v>
      </c>
      <c r="B10" s="1">
        <v>-2.8600000000000014E-2</v>
      </c>
      <c r="D10" s="5">
        <f ca="1">IFERROR(SMALL(tablo,ROW(A8)),"")</f>
        <v>44481</v>
      </c>
      <c r="E10">
        <f ca="1">IFERROR(VLOOKUP(D10,bdd,2,0),"")</f>
        <v>-3.9699999999999999E-2</v>
      </c>
      <c r="F10">
        <f t="shared" ca="1" si="0"/>
        <v>1</v>
      </c>
      <c r="G10">
        <f ca="1">COUNTBLANK(F$3:F10)</f>
        <v>3</v>
      </c>
      <c r="J10" s="6">
        <f ca="1"/>
        <v>8</v>
      </c>
      <c r="K10" s="4" cm="1">
        <f t="array" aca="1" ref="K10" ca="1">SUMPRODUCT((G$3:G$112=J10)*(E$3:E$112&gt;0))</f>
        <v>0</v>
      </c>
    </row>
    <row r="11" spans="1:11">
      <c r="A11" s="2">
        <v>44613</v>
      </c>
      <c r="B11" s="1">
        <v>-3.9500000000000007E-2</v>
      </c>
      <c r="D11" s="5">
        <f ca="1">IFERROR(SMALL(tablo,ROW(A9)),"")</f>
        <v>44482</v>
      </c>
      <c r="E11">
        <f ca="1">IFERROR(VLOOKUP(D11,bdd,2,0),"")</f>
        <v>-2.5000000000000022E-3</v>
      </c>
      <c r="F11">
        <f t="shared" ca="1" si="0"/>
        <v>1</v>
      </c>
      <c r="G11">
        <f ca="1">COUNTBLANK(F$3:F11)</f>
        <v>3</v>
      </c>
      <c r="J11" s="6">
        <f ca="1"/>
        <v>9</v>
      </c>
      <c r="K11" s="4" cm="1">
        <f t="array" aca="1" ref="K11" ca="1">SUMPRODUCT((G$3:G$112=J11)*(E$3:E$112&gt;0))</f>
        <v>0</v>
      </c>
    </row>
    <row r="12" spans="1:11">
      <c r="A12" s="2">
        <v>44610</v>
      </c>
      <c r="B12" s="1">
        <v>-6.8400000000000002E-2</v>
      </c>
      <c r="D12" s="5">
        <f ca="1">IFERROR(SMALL(tablo,ROW(A10)),"")</f>
        <v>44483</v>
      </c>
      <c r="E12">
        <f ca="1">IFERROR(VLOOKUP(D12,bdd,2,0),"")</f>
        <v>-2.2600000000000009E-2</v>
      </c>
      <c r="F12">
        <f t="shared" ca="1" si="0"/>
        <v>1</v>
      </c>
      <c r="G12">
        <f ca="1">COUNTBLANK(F$3:F12)</f>
        <v>3</v>
      </c>
      <c r="J12" s="6">
        <f ca="1"/>
        <v>10</v>
      </c>
      <c r="K12" s="4" cm="1">
        <f t="array" aca="1" ref="K12" ca="1">SUMPRODUCT((G$3:G$112=J12)*(E$3:E$112&gt;0))</f>
        <v>4</v>
      </c>
    </row>
    <row r="13" spans="1:11">
      <c r="A13" s="2">
        <v>44609</v>
      </c>
      <c r="B13" s="1">
        <v>-7.1099999999999983E-2</v>
      </c>
      <c r="D13" s="5">
        <f ca="1">IFERROR(SMALL(tablo,ROW(A11)),"")</f>
        <v>44484</v>
      </c>
      <c r="E13">
        <f ca="1">IFERROR(VLOOKUP(D13,bdd,2,0),"")</f>
        <v>-7.6999999999999985E-3</v>
      </c>
      <c r="F13">
        <f t="shared" ca="1" si="0"/>
        <v>1</v>
      </c>
      <c r="G13">
        <f ca="1">COUNTBLANK(F$3:F13)</f>
        <v>3</v>
      </c>
      <c r="J13" s="6">
        <f ca="1"/>
        <v>11</v>
      </c>
      <c r="K13" s="4" cm="1">
        <f t="array" aca="1" ref="K13" ca="1">SUMPRODUCT((G$3:G$112=J13)*(E$3:E$112&gt;0))</f>
        <v>5</v>
      </c>
    </row>
    <row r="14" spans="1:11">
      <c r="A14" s="2">
        <v>44608</v>
      </c>
      <c r="B14" s="1">
        <v>-9.5999999999999974E-3</v>
      </c>
      <c r="D14" s="5">
        <f ca="1">IFERROR(SMALL(tablo,ROW(A12)),"")</f>
        <v>44487</v>
      </c>
      <c r="E14">
        <f ca="1">IFERROR(VLOOKUP(D14,bdd,2,0),"")</f>
        <v>-5.5300000000000002E-2</v>
      </c>
      <c r="F14" t="str">
        <f t="shared" ca="1" si="0"/>
        <v/>
      </c>
      <c r="G14">
        <f ca="1">COUNTBLANK(F$3:F14)</f>
        <v>4</v>
      </c>
      <c r="J14" s="6">
        <f ca="1"/>
        <v>12</v>
      </c>
      <c r="K14" s="4" cm="1">
        <f t="array" aca="1" ref="K14" ca="1">SUMPRODUCT((G$3:G$112=J14)*(E$3:E$112&gt;0))</f>
        <v>5</v>
      </c>
    </row>
    <row r="15" spans="1:11">
      <c r="A15" s="2">
        <v>44607</v>
      </c>
      <c r="B15" s="1">
        <v>-8.0999999999999961E-3</v>
      </c>
      <c r="D15" s="5">
        <f ca="1">IFERROR(SMALL(tablo,ROW(A13)),"")</f>
        <v>44488</v>
      </c>
      <c r="E15">
        <f ca="1">IFERROR(VLOOKUP(D15,bdd,2,0),"")</f>
        <v>-9.2100000000000001E-2</v>
      </c>
      <c r="F15">
        <f t="shared" ca="1" si="0"/>
        <v>1</v>
      </c>
      <c r="G15">
        <f ca="1">COUNTBLANK(F$3:F15)</f>
        <v>4</v>
      </c>
      <c r="J15" s="6">
        <f ca="1"/>
        <v>13</v>
      </c>
      <c r="K15" s="4" cm="1">
        <f t="array" aca="1" ref="K15" ca="1">SUMPRODUCT((G$3:G$112=J15)*(E$3:E$112&gt;0))</f>
        <v>5</v>
      </c>
    </row>
    <row r="16" spans="1:11">
      <c r="A16" s="2">
        <v>44606</v>
      </c>
      <c r="B16" s="1">
        <v>7.1999999999999842E-3</v>
      </c>
      <c r="D16" s="5">
        <f ca="1">IFERROR(SMALL(tablo,ROW(A14)),"")</f>
        <v>44489</v>
      </c>
      <c r="E16">
        <f ca="1">IFERROR(VLOOKUP(D16,bdd,2,0),"")</f>
        <v>-0.1391</v>
      </c>
      <c r="F16">
        <f t="shared" ca="1" si="0"/>
        <v>1</v>
      </c>
      <c r="G16">
        <f ca="1">COUNTBLANK(F$3:F16)</f>
        <v>4</v>
      </c>
      <c r="J16" s="6">
        <f ca="1"/>
        <v>14</v>
      </c>
      <c r="K16" s="4" cm="1">
        <f t="array" aca="1" ref="K16" ca="1">SUMPRODUCT((G$3:G$112=J16)*(E$3:E$112&gt;0))</f>
        <v>5</v>
      </c>
    </row>
    <row r="17" spans="1:11">
      <c r="A17" s="2">
        <v>44603</v>
      </c>
      <c r="B17" s="1">
        <v>-5.8399999999999994E-2</v>
      </c>
      <c r="D17" s="5">
        <f ca="1">IFERROR(SMALL(tablo,ROW(A15)),"")</f>
        <v>44490</v>
      </c>
      <c r="E17">
        <f ca="1">IFERROR(VLOOKUP(D17,bdd,2,0),"")</f>
        <v>-0.1153</v>
      </c>
      <c r="F17">
        <f t="shared" ca="1" si="0"/>
        <v>1</v>
      </c>
      <c r="G17">
        <f ca="1">COUNTBLANK(F$3:F17)</f>
        <v>4</v>
      </c>
      <c r="J17" s="6">
        <f ca="1"/>
        <v>15</v>
      </c>
      <c r="K17" s="4" cm="1">
        <f t="array" aca="1" ref="K17" ca="1">SUMPRODUCT((G$3:G$112=J17)*(E$3:E$112&gt;0))</f>
        <v>4</v>
      </c>
    </row>
    <row r="18" spans="1:11">
      <c r="A18" s="2">
        <v>44602</v>
      </c>
      <c r="B18" s="1">
        <v>-8.9700000000000016E-2</v>
      </c>
      <c r="D18" s="5">
        <f ca="1">IFERROR(SMALL(tablo,ROW(A16)),"")</f>
        <v>44491</v>
      </c>
      <c r="E18">
        <f ca="1">IFERROR(VLOOKUP(D18,bdd,2,0),"")</f>
        <v>-0.1389</v>
      </c>
      <c r="F18">
        <f ca="1">IF(D18=D17+1,1,"")</f>
        <v>1</v>
      </c>
      <c r="G18">
        <f ca="1">COUNTBLANK(F$3:F18)</f>
        <v>4</v>
      </c>
      <c r="J18" s="6">
        <f ca="1"/>
        <v>16</v>
      </c>
      <c r="K18" s="4" cm="1">
        <f t="array" aca="1" ref="K18" ca="1">SUMPRODUCT((G$3:G$112=J18)*(E$3:E$112&gt;0))</f>
        <v>1</v>
      </c>
    </row>
    <row r="19" spans="1:11">
      <c r="A19" s="2">
        <v>44601</v>
      </c>
      <c r="B19" s="1">
        <v>-7.7899999999999997E-2</v>
      </c>
      <c r="D19" s="5">
        <f ca="1">IFERROR(SMALL(tablo,ROW(A17)),"")</f>
        <v>44494</v>
      </c>
      <c r="E19">
        <f ca="1">IFERROR(VLOOKUP(D19,bdd,2,0),"")</f>
        <v>-0.18260000000000001</v>
      </c>
      <c r="F19" t="str">
        <f t="shared" ca="1" si="0"/>
        <v/>
      </c>
      <c r="G19">
        <f ca="1">COUNTBLANK(F$3:F19)</f>
        <v>5</v>
      </c>
      <c r="J19" s="6">
        <f ca="1"/>
        <v>17</v>
      </c>
      <c r="K19" s="4" cm="1">
        <f t="array" aca="1" ref="K19" ca="1">SUMPRODUCT((G$3:G$112=J19)*(E$3:E$112&gt;0))</f>
        <v>0</v>
      </c>
    </row>
    <row r="20" spans="1:11">
      <c r="A20" s="2">
        <v>44600</v>
      </c>
      <c r="B20" s="1">
        <v>-5.6999999999999995E-2</v>
      </c>
      <c r="D20" s="5">
        <f ca="1">IFERROR(SMALL(tablo,ROW(A18)),"")</f>
        <v>44495</v>
      </c>
      <c r="E20">
        <f ca="1">IFERROR(VLOOKUP(D20,bdd,2,0),"")</f>
        <v>-0.15960000000000002</v>
      </c>
      <c r="F20">
        <f t="shared" ca="1" si="0"/>
        <v>1</v>
      </c>
      <c r="G20">
        <f ca="1">COUNTBLANK(F$3:F20)</f>
        <v>5</v>
      </c>
      <c r="J20" s="6">
        <f ca="1"/>
        <v>18</v>
      </c>
      <c r="K20" s="4" cm="1">
        <f t="array" aca="1" ref="K20" ca="1">SUMPRODUCT((G$3:G$112=J20)*(E$3:E$112&gt;0))</f>
        <v>1</v>
      </c>
    </row>
    <row r="21" spans="1:11">
      <c r="A21" s="2">
        <v>44599</v>
      </c>
      <c r="B21" s="1">
        <v>-5.3999999999999992E-2</v>
      </c>
      <c r="D21" s="5">
        <f ca="1">IFERROR(SMALL(tablo,ROW(A19)),"")</f>
        <v>44496</v>
      </c>
      <c r="E21">
        <f ca="1">IFERROR(VLOOKUP(D21,bdd,2,0),"")</f>
        <v>-0.17180000000000001</v>
      </c>
      <c r="F21">
        <f t="shared" ca="1" si="0"/>
        <v>1</v>
      </c>
      <c r="G21">
        <f ca="1">COUNTBLANK(F$3:F21)</f>
        <v>5</v>
      </c>
      <c r="J21" s="6">
        <f ca="1"/>
        <v>19</v>
      </c>
      <c r="K21" s="4" cm="1">
        <f t="array" aca="1" ref="K21" ca="1">SUMPRODUCT((G$3:G$112=J21)*(E$3:E$112&gt;0))</f>
        <v>2</v>
      </c>
    </row>
    <row r="22" spans="1:11">
      <c r="A22" s="2">
        <v>44596</v>
      </c>
      <c r="B22" s="1">
        <v>-5.149999999999999E-2</v>
      </c>
      <c r="D22" s="5">
        <f ca="1">IFERROR(SMALL(tablo,ROW(A20)),"")</f>
        <v>44497</v>
      </c>
      <c r="E22">
        <f ca="1">IFERROR(VLOOKUP(D22,bdd,2,0),"")</f>
        <v>-0.16980000000000001</v>
      </c>
      <c r="F22">
        <f t="shared" ca="1" si="0"/>
        <v>1</v>
      </c>
      <c r="G22">
        <f ca="1">COUNTBLANK(F$3:F22)</f>
        <v>5</v>
      </c>
      <c r="J22" s="6">
        <f ca="1"/>
        <v>20</v>
      </c>
      <c r="K22" s="4" cm="1">
        <f t="array" aca="1" ref="K22" ca="1">SUMPRODUCT((G$3:G$112=J22)*(E$3:E$112&gt;0))</f>
        <v>0</v>
      </c>
    </row>
    <row r="23" spans="1:11">
      <c r="A23" s="2">
        <v>44595</v>
      </c>
      <c r="B23" s="1">
        <v>-2.410000000000001E-2</v>
      </c>
      <c r="D23" s="5">
        <f ca="1">IFERROR(SMALL(tablo,ROW(A21)),"")</f>
        <v>44498</v>
      </c>
      <c r="E23">
        <f ca="1">IFERROR(VLOOKUP(D23,bdd,2,0),"")</f>
        <v>-0.2697</v>
      </c>
      <c r="F23">
        <f t="shared" ca="1" si="0"/>
        <v>1</v>
      </c>
      <c r="G23">
        <f ca="1">COUNTBLANK(F$3:F23)</f>
        <v>5</v>
      </c>
      <c r="J23" s="6">
        <f ca="1"/>
        <v>21</v>
      </c>
      <c r="K23" s="4" cm="1">
        <f t="array" aca="1" ref="K23" ca="1">SUMPRODUCT((G$3:G$112=J23)*(E$3:E$112&gt;0))</f>
        <v>1</v>
      </c>
    </row>
    <row r="24" spans="1:11">
      <c r="A24" s="2">
        <v>44594</v>
      </c>
      <c r="B24" s="1">
        <v>-5.3699999999999998E-2</v>
      </c>
      <c r="D24" s="5">
        <f ca="1">IFERROR(SMALL(tablo,ROW(A22)),"")</f>
        <v>44501</v>
      </c>
      <c r="E24">
        <f ca="1">IFERROR(VLOOKUP(D24,bdd,2,0),"")</f>
        <v>-0.1573</v>
      </c>
      <c r="F24" t="str">
        <f t="shared" ca="1" si="0"/>
        <v/>
      </c>
      <c r="G24">
        <f ca="1">COUNTBLANK(F$3:F24)</f>
        <v>6</v>
      </c>
      <c r="J24" s="6">
        <f ca="1"/>
        <v>22</v>
      </c>
      <c r="K24" s="4" cm="1">
        <f t="array" aca="1" ref="K24" ca="1">SUMPRODUCT((G$3:G$112=J24)*(E$3:E$112&gt;0))</f>
        <v>1</v>
      </c>
    </row>
    <row r="25" spans="1:11">
      <c r="A25" s="2">
        <v>44593</v>
      </c>
      <c r="B25" s="1">
        <v>2.3799999999999988E-2</v>
      </c>
      <c r="D25" s="5">
        <f ca="1">IFERROR(SMALL(tablo,ROW(A23)),"")</f>
        <v>44502</v>
      </c>
      <c r="E25">
        <f ca="1">IFERROR(VLOOKUP(D25,bdd,2,0),"")</f>
        <v>-0.1426</v>
      </c>
      <c r="F25">
        <f t="shared" ca="1" si="0"/>
        <v>1</v>
      </c>
      <c r="G25">
        <f ca="1">COUNTBLANK(F$3:F25)</f>
        <v>6</v>
      </c>
      <c r="J25" s="6">
        <f ca="1"/>
        <v>23</v>
      </c>
      <c r="K25" s="4" cm="1">
        <f t="array" aca="1" ref="K25" ca="1">SUMPRODUCT((G$3:G$112=J25)*(E$3:E$112&gt;0))</f>
        <v>4</v>
      </c>
    </row>
    <row r="26" spans="1:11">
      <c r="A26" s="2">
        <v>44592</v>
      </c>
      <c r="B26" s="1">
        <v>2.3199999999999998E-2</v>
      </c>
      <c r="D26" s="5">
        <f ca="1">IFERROR(SMALL(tablo,ROW(A24)),"")</f>
        <v>44503</v>
      </c>
      <c r="E26">
        <f ca="1">IFERROR(VLOOKUP(D26,bdd,2,0),"")</f>
        <v>-0.1502</v>
      </c>
      <c r="F26">
        <f t="shared" ca="1" si="0"/>
        <v>1</v>
      </c>
      <c r="G26">
        <f ca="1">COUNTBLANK(F$3:F26)</f>
        <v>6</v>
      </c>
      <c r="J26" s="6">
        <f ca="1"/>
        <v>0</v>
      </c>
      <c r="K26" s="4" cm="1">
        <f t="array" aca="1" ref="K26" ca="1">IF(J26=0,0,SUMPRODUCT((G$3:G$112=J26)*(E$3:E$112&gt;0)))</f>
        <v>0</v>
      </c>
    </row>
    <row r="27" spans="1:11">
      <c r="A27" s="2">
        <v>44589</v>
      </c>
      <c r="B27" s="1">
        <v>7.0000000000000617E-4</v>
      </c>
      <c r="D27" s="5">
        <f ca="1">IFERROR(SMALL(tablo,ROW(A25)),"")</f>
        <v>44504</v>
      </c>
      <c r="E27">
        <f ca="1">IFERROR(VLOOKUP(D27,bdd,2,0),"")</f>
        <v>-0.1636</v>
      </c>
      <c r="F27">
        <f t="shared" ca="1" si="0"/>
        <v>1</v>
      </c>
      <c r="G27">
        <f ca="1">COUNTBLANK(F$3:F27)</f>
        <v>6</v>
      </c>
      <c r="J27" s="4"/>
      <c r="K27" s="4"/>
    </row>
    <row r="28" spans="1:11">
      <c r="A28" s="2">
        <v>44588</v>
      </c>
      <c r="B28" s="1">
        <v>-8.030000000000001E-2</v>
      </c>
      <c r="D28" s="5">
        <f ca="1">IFERROR(SMALL(tablo,ROW(A26)),"")</f>
        <v>44505</v>
      </c>
      <c r="E28">
        <f ca="1">IFERROR(VLOOKUP(D28,bdd,2,0),"")</f>
        <v>-5.6400000000000006E-2</v>
      </c>
      <c r="F28">
        <f t="shared" ca="1" si="0"/>
        <v>1</v>
      </c>
      <c r="G28">
        <f ca="1">COUNTBLANK(F$3:F28)</f>
        <v>6</v>
      </c>
      <c r="J28" s="4"/>
      <c r="K28" s="4"/>
    </row>
    <row r="29" spans="1:11">
      <c r="A29" s="2">
        <v>44587</v>
      </c>
      <c r="B29" s="1">
        <v>-0.11550000000000001</v>
      </c>
      <c r="D29" s="5">
        <f ca="1">IFERROR(SMALL(tablo,ROW(A27)),"")</f>
        <v>44508</v>
      </c>
      <c r="E29">
        <f ca="1">IFERROR(VLOOKUP(D29,bdd,2,0),"")</f>
        <v>-3.39E-2</v>
      </c>
      <c r="F29" t="str">
        <f t="shared" ca="1" si="0"/>
        <v/>
      </c>
      <c r="G29">
        <f ca="1">COUNTBLANK(F$3:F29)</f>
        <v>7</v>
      </c>
      <c r="J29" s="4"/>
      <c r="K29" s="4"/>
    </row>
    <row r="30" spans="1:11">
      <c r="A30" s="2">
        <v>44586</v>
      </c>
      <c r="B30" s="1">
        <v>-5.8600000000000013E-2</v>
      </c>
      <c r="D30" s="5">
        <f ca="1">IFERROR(SMALL(tablo,ROW(A28)),"")</f>
        <v>44509</v>
      </c>
      <c r="E30">
        <f ca="1">IFERROR(VLOOKUP(D30,bdd,2,0),"")</f>
        <v>-9.8400000000000001E-2</v>
      </c>
      <c r="F30">
        <f t="shared" ca="1" si="0"/>
        <v>1</v>
      </c>
      <c r="G30">
        <f ca="1">COUNTBLANK(F$3:F30)</f>
        <v>7</v>
      </c>
      <c r="J30" s="4"/>
      <c r="K30" s="4"/>
    </row>
    <row r="31" spans="1:11">
      <c r="A31" s="2">
        <v>44585</v>
      </c>
      <c r="B31" s="1">
        <v>-6.83E-2</v>
      </c>
      <c r="D31" s="5">
        <f ca="1">IFERROR(SMALL(tablo,ROW(A29)),"")</f>
        <v>44510</v>
      </c>
      <c r="E31">
        <f ca="1">IFERROR(VLOOKUP(D31,bdd,2,0),"")</f>
        <v>-7.6700000000000004E-2</v>
      </c>
      <c r="F31">
        <f t="shared" ca="1" si="0"/>
        <v>1</v>
      </c>
      <c r="G31">
        <f ca="1">COUNTBLANK(F$3:F31)</f>
        <v>7</v>
      </c>
      <c r="J31" s="4"/>
      <c r="K31" s="4"/>
    </row>
    <row r="32" spans="1:11">
      <c r="A32" s="2">
        <v>44582</v>
      </c>
      <c r="B32" s="1">
        <v>-3.8300000000000001E-2</v>
      </c>
      <c r="D32" s="5">
        <f ca="1">IFERROR(SMALL(tablo,ROW(A30)),"")</f>
        <v>44511</v>
      </c>
      <c r="E32">
        <f ca="1">IFERROR(VLOOKUP(D32,bdd,2,0),"")</f>
        <v>-7.9700000000000007E-2</v>
      </c>
      <c r="F32">
        <f t="shared" ca="1" si="0"/>
        <v>1</v>
      </c>
      <c r="G32">
        <f ca="1">COUNTBLANK(F$3:F32)</f>
        <v>7</v>
      </c>
      <c r="J32" s="4"/>
      <c r="K32" s="4"/>
    </row>
    <row r="33" spans="1:11">
      <c r="A33" s="2">
        <v>44581</v>
      </c>
      <c r="B33" s="1">
        <v>-2.9399999999999982E-2</v>
      </c>
      <c r="D33" s="5">
        <f ca="1">IFERROR(SMALL(tablo,ROW(A31)),"")</f>
        <v>44512</v>
      </c>
      <c r="E33">
        <f ca="1">IFERROR(VLOOKUP(D33,bdd,2,0),"")</f>
        <v>-7.4400000000000008E-2</v>
      </c>
      <c r="F33">
        <f t="shared" ca="1" si="0"/>
        <v>1</v>
      </c>
      <c r="G33">
        <f ca="1">COUNTBLANK(F$3:F33)</f>
        <v>7</v>
      </c>
      <c r="J33" s="4"/>
      <c r="K33" s="4"/>
    </row>
    <row r="34" spans="1:11">
      <c r="A34" s="2">
        <v>44580</v>
      </c>
      <c r="B34" s="1">
        <v>-4.1599999999999998E-2</v>
      </c>
      <c r="D34" s="5">
        <f ca="1">IFERROR(SMALL(tablo,ROW(A32)),"")</f>
        <v>44515</v>
      </c>
      <c r="E34">
        <f ca="1">IFERROR(VLOOKUP(D34,bdd,2,0),"")</f>
        <v>-5.2800000000000007E-2</v>
      </c>
      <c r="F34" t="str">
        <f t="shared" ca="1" si="0"/>
        <v/>
      </c>
      <c r="G34">
        <f ca="1">COUNTBLANK(F$3:F34)</f>
        <v>8</v>
      </c>
      <c r="J34" s="4"/>
      <c r="K34" s="4"/>
    </row>
    <row r="35" spans="1:11">
      <c r="A35" s="2">
        <v>44579</v>
      </c>
      <c r="B35" s="1">
        <v>-2.9399999999999982E-2</v>
      </c>
      <c r="D35" s="5">
        <f ca="1">IFERROR(SMALL(tablo,ROW(A33)),"")</f>
        <v>44516</v>
      </c>
      <c r="E35">
        <f ca="1">IFERROR(VLOOKUP(D35,bdd,2,0),"")</f>
        <v>-9.7300000000000011E-2</v>
      </c>
      <c r="F35">
        <f t="shared" ca="1" si="0"/>
        <v>1</v>
      </c>
      <c r="G35">
        <f ca="1">COUNTBLANK(F$3:F35)</f>
        <v>8</v>
      </c>
      <c r="J35" s="4"/>
      <c r="K35" s="4"/>
    </row>
    <row r="36" spans="1:11">
      <c r="A36" s="2">
        <v>44578</v>
      </c>
      <c r="B36" s="1">
        <v>-6.0299999999999992E-2</v>
      </c>
      <c r="D36" s="5">
        <f ca="1">IFERROR(SMALL(tablo,ROW(A34)),"")</f>
        <v>44517</v>
      </c>
      <c r="E36">
        <f ca="1">IFERROR(VLOOKUP(D36,bdd,2,0),"")</f>
        <v>-6.8100000000000008E-2</v>
      </c>
      <c r="F36">
        <f t="shared" ca="1" si="0"/>
        <v>1</v>
      </c>
      <c r="G36">
        <f ca="1">COUNTBLANK(F$3:F36)</f>
        <v>8</v>
      </c>
      <c r="J36" s="4"/>
      <c r="K36" s="4"/>
    </row>
    <row r="37" spans="1:11">
      <c r="A37" s="2">
        <v>44575</v>
      </c>
      <c r="B37" s="1">
        <v>-0.10059999999999999</v>
      </c>
      <c r="D37" s="5">
        <f ca="1">IFERROR(SMALL(tablo,ROW(A35)),"")</f>
        <v>44518</v>
      </c>
      <c r="E37">
        <f ca="1">IFERROR(VLOOKUP(D37,bdd,2,0),"")</f>
        <v>-6.4299999999999996E-2</v>
      </c>
      <c r="F37">
        <f t="shared" ca="1" si="0"/>
        <v>1</v>
      </c>
      <c r="G37">
        <f ca="1">COUNTBLANK(F$3:F37)</f>
        <v>8</v>
      </c>
      <c r="J37" s="4"/>
      <c r="K37" s="4"/>
    </row>
    <row r="38" spans="1:11">
      <c r="A38" s="2">
        <v>44574</v>
      </c>
      <c r="B38" s="1">
        <v>-4.6500000000000014E-2</v>
      </c>
      <c r="D38" s="5">
        <f ca="1">IFERROR(SMALL(tablo,ROW(A36)),"")</f>
        <v>44519</v>
      </c>
      <c r="E38">
        <f ca="1">IFERROR(VLOOKUP(D38,bdd,2,0),"")</f>
        <v>-5.3399999999999989E-2</v>
      </c>
      <c r="F38">
        <f t="shared" ca="1" si="0"/>
        <v>1</v>
      </c>
      <c r="G38">
        <f ca="1">COUNTBLANK(F$3:F38)</f>
        <v>8</v>
      </c>
      <c r="J38" s="4"/>
      <c r="K38" s="4"/>
    </row>
    <row r="39" spans="1:11">
      <c r="A39" s="2">
        <v>44573</v>
      </c>
      <c r="B39" s="1">
        <v>-8.6200000000000013E-2</v>
      </c>
      <c r="D39" s="5">
        <f ca="1">IFERROR(SMALL(tablo,ROW(A37)),"")</f>
        <v>44522</v>
      </c>
      <c r="E39">
        <f ca="1">IFERROR(VLOOKUP(D39,bdd,2,0),"")</f>
        <v>-1.6200000000000006E-2</v>
      </c>
      <c r="F39" t="str">
        <f t="shared" ca="1" si="0"/>
        <v/>
      </c>
      <c r="G39">
        <f ca="1">COUNTBLANK(F$3:F39)</f>
        <v>9</v>
      </c>
      <c r="J39" s="4"/>
      <c r="K39" s="4"/>
    </row>
    <row r="40" spans="1:11">
      <c r="A40" s="2">
        <v>44572</v>
      </c>
      <c r="B40" s="1">
        <v>-3.6599999999999994E-2</v>
      </c>
      <c r="D40" s="5">
        <f ca="1">IFERROR(SMALL(tablo,ROW(A38)),"")</f>
        <v>44523</v>
      </c>
      <c r="E40">
        <f ca="1">IFERROR(VLOOKUP(D40,bdd,2,0),"")</f>
        <v>-6.5000000000000002E-2</v>
      </c>
      <c r="F40">
        <f t="shared" ca="1" si="0"/>
        <v>1</v>
      </c>
      <c r="G40">
        <f ca="1">COUNTBLANK(F$3:F40)</f>
        <v>9</v>
      </c>
      <c r="J40" s="4"/>
      <c r="K40" s="4"/>
    </row>
    <row r="41" spans="1:11">
      <c r="A41" s="2">
        <v>44571</v>
      </c>
      <c r="B41" s="1">
        <v>4.2599999999999999E-2</v>
      </c>
      <c r="D41" s="5">
        <f ca="1">IFERROR(SMALL(tablo,ROW(A39)),"")</f>
        <v>44524</v>
      </c>
      <c r="E41">
        <f ca="1">IFERROR(VLOOKUP(D41,bdd,2,0),"")</f>
        <v>-3.8199999999999998E-2</v>
      </c>
      <c r="F41">
        <f t="shared" ca="1" si="0"/>
        <v>1</v>
      </c>
      <c r="G41">
        <f ca="1">COUNTBLANK(F$3:F41)</f>
        <v>9</v>
      </c>
      <c r="J41" s="4"/>
      <c r="K41" s="4"/>
    </row>
    <row r="42" spans="1:11">
      <c r="A42" s="2">
        <v>44568</v>
      </c>
      <c r="B42" s="1">
        <v>-2.1999999999999797E-3</v>
      </c>
      <c r="D42" s="5">
        <f ca="1">IFERROR(SMALL(tablo,ROW(A40)),"")</f>
        <v>44525</v>
      </c>
      <c r="E42">
        <f ca="1">IFERROR(VLOOKUP(D42,bdd,2,0),"")</f>
        <v>-6.1299999999999993E-2</v>
      </c>
      <c r="F42">
        <f t="shared" ca="1" si="0"/>
        <v>1</v>
      </c>
      <c r="G42">
        <f ca="1">COUNTBLANK(F$3:F42)</f>
        <v>9</v>
      </c>
      <c r="J42" s="4"/>
      <c r="K42" s="4"/>
    </row>
    <row r="43" spans="1:11">
      <c r="A43" s="2">
        <v>44567</v>
      </c>
      <c r="B43" s="1">
        <v>6.8600000000000022E-2</v>
      </c>
      <c r="D43" s="5">
        <f ca="1">IFERROR(SMALL(tablo,ROW(A41)),"")</f>
        <v>44526</v>
      </c>
      <c r="E43">
        <f ca="1">IFERROR(VLOOKUP(D43,bdd,2,0),"")</f>
        <v>-5.5700000000000006E-2</v>
      </c>
      <c r="F43">
        <f t="shared" ca="1" si="0"/>
        <v>1</v>
      </c>
      <c r="G43">
        <f ca="1">COUNTBLANK(F$3:F43)</f>
        <v>9</v>
      </c>
      <c r="J43" s="4"/>
      <c r="K43" s="4"/>
    </row>
    <row r="44" spans="1:11">
      <c r="A44" s="2">
        <v>44566</v>
      </c>
      <c r="B44" s="1">
        <v>7.5999999999999984E-2</v>
      </c>
      <c r="D44" s="5">
        <f ca="1">IFERROR(SMALL(tablo,ROW(A42)),"")</f>
        <v>44529</v>
      </c>
      <c r="E44">
        <f ca="1">IFERROR(VLOOKUP(D44,bdd,2,0),"")</f>
        <v>-4.5400000000000003E-2</v>
      </c>
      <c r="F44" t="str">
        <f t="shared" ca="1" si="0"/>
        <v/>
      </c>
      <c r="G44">
        <f ca="1">COUNTBLANK(F$3:F44)</f>
        <v>10</v>
      </c>
      <c r="J44" s="4"/>
      <c r="K44" s="4"/>
    </row>
    <row r="45" spans="1:11">
      <c r="A45" s="2">
        <v>44565</v>
      </c>
      <c r="B45" s="1">
        <v>4.0500000000000008E-2</v>
      </c>
      <c r="D45" s="5">
        <f ca="1">IFERROR(SMALL(tablo,ROW(A43)),"")</f>
        <v>44530</v>
      </c>
      <c r="E45">
        <f ca="1">IFERROR(VLOOKUP(D45,bdd,2,0),"")</f>
        <v>2.2500000000000006E-2</v>
      </c>
      <c r="F45">
        <f t="shared" ca="1" si="0"/>
        <v>1</v>
      </c>
      <c r="G45">
        <f ca="1">COUNTBLANK(F$3:F45)</f>
        <v>10</v>
      </c>
      <c r="J45" s="4"/>
      <c r="K45" s="4"/>
    </row>
    <row r="46" spans="1:11">
      <c r="A46" s="2">
        <v>44564</v>
      </c>
      <c r="B46" s="1">
        <v>2.6900000000000007E-2</v>
      </c>
      <c r="D46" s="5">
        <f ca="1">IFERROR(SMALL(tablo,ROW(A44)),"")</f>
        <v>44531</v>
      </c>
      <c r="E46">
        <f ca="1">IFERROR(VLOOKUP(D46,bdd,2,0),"")</f>
        <v>4.7600000000000003E-2</v>
      </c>
      <c r="F46">
        <f t="shared" ca="1" si="0"/>
        <v>1</v>
      </c>
      <c r="G46">
        <f ca="1">COUNTBLANK(F$3:F46)</f>
        <v>10</v>
      </c>
      <c r="J46" s="4"/>
      <c r="K46" s="4"/>
    </row>
    <row r="47" spans="1:11">
      <c r="A47" s="2">
        <v>44561</v>
      </c>
      <c r="B47" s="1">
        <v>0.1081</v>
      </c>
      <c r="D47" s="5">
        <f ca="1">IFERROR(SMALL(tablo,ROW(A45)),"")</f>
        <v>44532</v>
      </c>
      <c r="E47">
        <f ca="1">IFERROR(VLOOKUP(D47,bdd,2,0),"")</f>
        <v>5.6600000000000011E-2</v>
      </c>
      <c r="F47">
        <f t="shared" ca="1" si="0"/>
        <v>1</v>
      </c>
      <c r="G47">
        <f ca="1">COUNTBLANK(F$3:F47)</f>
        <v>10</v>
      </c>
      <c r="J47" s="4"/>
      <c r="K47" s="4"/>
    </row>
    <row r="48" spans="1:11">
      <c r="A48" s="2">
        <v>44560</v>
      </c>
      <c r="B48" s="1">
        <v>0.12240000000000004</v>
      </c>
      <c r="D48" s="5">
        <f ca="1">IFERROR(SMALL(tablo,ROW(A46)),"")</f>
        <v>44533</v>
      </c>
      <c r="E48">
        <f ca="1">IFERROR(VLOOKUP(D48,bdd,2,0),"")</f>
        <v>5.7500000000000009E-2</v>
      </c>
      <c r="F48">
        <f t="shared" ca="1" si="0"/>
        <v>1</v>
      </c>
      <c r="G48">
        <f ca="1">COUNTBLANK(F$3:F48)</f>
        <v>10</v>
      </c>
      <c r="J48" s="4"/>
      <c r="K48" s="4"/>
    </row>
    <row r="49" spans="1:11">
      <c r="A49" s="2">
        <v>44559</v>
      </c>
      <c r="B49" s="1">
        <v>0.13049999999999998</v>
      </c>
      <c r="D49" s="5">
        <f ca="1">IFERROR(SMALL(tablo,ROW(A47)),"")</f>
        <v>44536</v>
      </c>
      <c r="E49">
        <f ca="1">IFERROR(VLOOKUP(D49,bdd,2,0),"")</f>
        <v>3.2900000000000013E-2</v>
      </c>
      <c r="F49" t="str">
        <f t="shared" ca="1" si="0"/>
        <v/>
      </c>
      <c r="G49">
        <f ca="1">COUNTBLANK(F$3:F49)</f>
        <v>11</v>
      </c>
      <c r="J49" s="4"/>
      <c r="K49" s="4"/>
    </row>
    <row r="50" spans="1:11">
      <c r="A50" s="2">
        <v>44558</v>
      </c>
      <c r="B50" s="1">
        <v>0.12500000000000003</v>
      </c>
      <c r="D50" s="5">
        <f ca="1">IFERROR(SMALL(tablo,ROW(A48)),"")</f>
        <v>44537</v>
      </c>
      <c r="E50">
        <f ca="1">IFERROR(VLOOKUP(D50,bdd,2,0),"")</f>
        <v>6.2E-2</v>
      </c>
      <c r="F50">
        <f t="shared" ca="1" si="0"/>
        <v>1</v>
      </c>
      <c r="G50">
        <f ca="1">COUNTBLANK(F$3:F50)</f>
        <v>11</v>
      </c>
      <c r="J50" s="4"/>
      <c r="K50" s="4"/>
    </row>
    <row r="51" spans="1:11">
      <c r="A51" s="2">
        <v>44557</v>
      </c>
      <c r="B51" s="1">
        <v>0.1109</v>
      </c>
      <c r="D51" s="5">
        <f ca="1">IFERROR(SMALL(tablo,ROW(A49)),"")</f>
        <v>44538</v>
      </c>
      <c r="E51">
        <f ca="1">IFERROR(VLOOKUP(D51,bdd,2,0),"")</f>
        <v>4.5499999999999985E-2</v>
      </c>
      <c r="F51">
        <f t="shared" ca="1" si="0"/>
        <v>1</v>
      </c>
      <c r="G51">
        <f ca="1">COUNTBLANK(F$3:F51)</f>
        <v>11</v>
      </c>
      <c r="J51" s="4"/>
      <c r="K51" s="4"/>
    </row>
    <row r="52" spans="1:11">
      <c r="A52" s="2">
        <v>44554</v>
      </c>
      <c r="B52" s="1">
        <v>0.13269999999999998</v>
      </c>
      <c r="D52" s="5">
        <f ca="1">IFERROR(SMALL(tablo,ROW(A50)),"")</f>
        <v>44539</v>
      </c>
      <c r="E52">
        <f ca="1">IFERROR(VLOOKUP(D52,bdd,2,0),"")</f>
        <v>5.3699999999999998E-2</v>
      </c>
      <c r="F52">
        <f t="shared" ca="1" si="0"/>
        <v>1</v>
      </c>
      <c r="G52">
        <f ca="1">COUNTBLANK(F$3:F52)</f>
        <v>11</v>
      </c>
      <c r="J52" s="4"/>
      <c r="K52" s="4"/>
    </row>
    <row r="53" spans="1:11">
      <c r="A53" s="2">
        <v>44553</v>
      </c>
      <c r="B53" s="1">
        <v>7.7699999999999991E-2</v>
      </c>
      <c r="D53" s="5">
        <f ca="1">IFERROR(SMALL(tablo,ROW(A51)),"")</f>
        <v>44540</v>
      </c>
      <c r="E53">
        <f ca="1">IFERROR(VLOOKUP(D53,bdd,2,0),"")</f>
        <v>8.5800000000000001E-2</v>
      </c>
      <c r="F53">
        <f t="shared" ca="1" si="0"/>
        <v>1</v>
      </c>
      <c r="G53">
        <f ca="1">COUNTBLANK(F$3:F53)</f>
        <v>11</v>
      </c>
      <c r="J53" s="4"/>
      <c r="K53" s="4"/>
    </row>
    <row r="54" spans="1:11">
      <c r="A54" s="2">
        <v>44552</v>
      </c>
      <c r="B54" s="1">
        <v>7.6700000000000018E-2</v>
      </c>
      <c r="D54" s="5">
        <f ca="1">IFERROR(SMALL(tablo,ROW(A52)),"")</f>
        <v>44543</v>
      </c>
      <c r="E54">
        <f ca="1">IFERROR(VLOOKUP(D54,bdd,2,0),"")</f>
        <v>0.10029999999999999</v>
      </c>
      <c r="F54" t="str">
        <f t="shared" ca="1" si="0"/>
        <v/>
      </c>
      <c r="G54">
        <f ca="1">COUNTBLANK(F$3:F54)</f>
        <v>12</v>
      </c>
      <c r="J54" s="4"/>
      <c r="K54" s="4"/>
    </row>
    <row r="55" spans="1:11">
      <c r="A55" s="2">
        <v>44551</v>
      </c>
      <c r="B55" s="1">
        <v>4.9700000000000022E-2</v>
      </c>
      <c r="D55" s="5">
        <f ca="1">IFERROR(SMALL(tablo,ROW(A53)),"")</f>
        <v>44544</v>
      </c>
      <c r="E55">
        <f ca="1">IFERROR(VLOOKUP(D55,bdd,2,0),"")</f>
        <v>8.3900000000000016E-2</v>
      </c>
      <c r="F55">
        <f t="shared" ca="1" si="0"/>
        <v>1</v>
      </c>
      <c r="G55">
        <f ca="1">COUNTBLANK(F$3:F55)</f>
        <v>12</v>
      </c>
      <c r="J55" s="4"/>
      <c r="K55" s="4"/>
    </row>
    <row r="56" spans="1:11">
      <c r="A56" s="2">
        <v>44550</v>
      </c>
      <c r="B56" s="1">
        <v>9.1900000000000009E-2</v>
      </c>
      <c r="D56" s="5">
        <f ca="1">IFERROR(SMALL(tablo,ROW(A54)),"")</f>
        <v>44545</v>
      </c>
      <c r="E56">
        <f ca="1">IFERROR(VLOOKUP(D56,bdd,2,0),"")</f>
        <v>0.12239999999999999</v>
      </c>
      <c r="F56">
        <f t="shared" ca="1" si="0"/>
        <v>1</v>
      </c>
      <c r="G56">
        <f ca="1">COUNTBLANK(F$3:F56)</f>
        <v>12</v>
      </c>
      <c r="J56" s="4"/>
      <c r="K56" s="4"/>
    </row>
    <row r="57" spans="1:11">
      <c r="A57" s="2">
        <v>44547</v>
      </c>
      <c r="B57" s="1">
        <v>0.20129999999999998</v>
      </c>
      <c r="D57" s="5">
        <f ca="1">IFERROR(SMALL(tablo,ROW(A55)),"")</f>
        <v>44546</v>
      </c>
      <c r="E57">
        <f ca="1">IFERROR(VLOOKUP(D57,bdd,2,0),"")</f>
        <v>0.15560000000000002</v>
      </c>
      <c r="F57">
        <f t="shared" ca="1" si="0"/>
        <v>1</v>
      </c>
      <c r="G57">
        <f ca="1">COUNTBLANK(F$3:F57)</f>
        <v>12</v>
      </c>
      <c r="J57" s="4"/>
      <c r="K57" s="4"/>
    </row>
    <row r="58" spans="1:11">
      <c r="A58" s="2">
        <v>44546</v>
      </c>
      <c r="B58" s="1">
        <v>0.15560000000000002</v>
      </c>
      <c r="D58" s="5">
        <f ca="1">IFERROR(SMALL(tablo,ROW(A56)),"")</f>
        <v>44547</v>
      </c>
      <c r="E58">
        <f ca="1">IFERROR(VLOOKUP(D58,bdd,2,0),"")</f>
        <v>0.20129999999999998</v>
      </c>
      <c r="F58">
        <f t="shared" ca="1" si="0"/>
        <v>1</v>
      </c>
      <c r="G58">
        <f ca="1">COUNTBLANK(F$3:F58)</f>
        <v>12</v>
      </c>
      <c r="J58" s="4"/>
      <c r="K58" s="4"/>
    </row>
    <row r="59" spans="1:11">
      <c r="A59" s="2">
        <v>44545</v>
      </c>
      <c r="B59" s="1">
        <v>0.12239999999999999</v>
      </c>
      <c r="D59" s="5">
        <f ca="1">IFERROR(SMALL(tablo,ROW(A57)),"")</f>
        <v>44550</v>
      </c>
      <c r="E59">
        <f ca="1">IFERROR(VLOOKUP(D59,bdd,2,0),"")</f>
        <v>9.1900000000000009E-2</v>
      </c>
      <c r="F59" t="str">
        <f t="shared" ca="1" si="0"/>
        <v/>
      </c>
      <c r="G59">
        <f ca="1">COUNTBLANK(F$3:F59)</f>
        <v>13</v>
      </c>
      <c r="J59" s="4"/>
      <c r="K59" s="4"/>
    </row>
    <row r="60" spans="1:11">
      <c r="A60" s="2">
        <v>44544</v>
      </c>
      <c r="B60" s="1">
        <v>8.3900000000000016E-2</v>
      </c>
      <c r="D60" s="5">
        <f ca="1">IFERROR(SMALL(tablo,ROW(A58)),"")</f>
        <v>44551</v>
      </c>
      <c r="E60">
        <f ca="1">IFERROR(VLOOKUP(D60,bdd,2,0),"")</f>
        <v>4.9700000000000022E-2</v>
      </c>
      <c r="F60">
        <f t="shared" ca="1" si="0"/>
        <v>1</v>
      </c>
      <c r="G60">
        <f ca="1">COUNTBLANK(F$3:F60)</f>
        <v>13</v>
      </c>
      <c r="J60" s="4"/>
      <c r="K60" s="4"/>
    </row>
    <row r="61" spans="1:11">
      <c r="A61" s="2">
        <v>44543</v>
      </c>
      <c r="B61" s="1">
        <v>0.10029999999999999</v>
      </c>
      <c r="D61" s="5">
        <f ca="1">IFERROR(SMALL(tablo,ROW(A59)),"")</f>
        <v>44552</v>
      </c>
      <c r="E61">
        <f ca="1">IFERROR(VLOOKUP(D61,bdd,2,0),"")</f>
        <v>7.6700000000000018E-2</v>
      </c>
      <c r="F61">
        <f t="shared" ca="1" si="0"/>
        <v>1</v>
      </c>
      <c r="G61">
        <f ca="1">COUNTBLANK(F$3:F61)</f>
        <v>13</v>
      </c>
      <c r="J61" s="4"/>
      <c r="K61" s="4"/>
    </row>
    <row r="62" spans="1:11">
      <c r="A62" s="2">
        <v>44540</v>
      </c>
      <c r="B62" s="1">
        <v>8.5800000000000001E-2</v>
      </c>
      <c r="D62" s="5">
        <f ca="1">IFERROR(SMALL(tablo,ROW(A60)),"")</f>
        <v>44553</v>
      </c>
      <c r="E62">
        <f ca="1">IFERROR(VLOOKUP(D62,bdd,2,0),"")</f>
        <v>7.7699999999999991E-2</v>
      </c>
      <c r="F62">
        <f t="shared" ca="1" si="0"/>
        <v>1</v>
      </c>
      <c r="G62">
        <f ca="1">COUNTBLANK(F$3:F62)</f>
        <v>13</v>
      </c>
      <c r="J62" s="4"/>
      <c r="K62" s="4"/>
    </row>
    <row r="63" spans="1:11">
      <c r="A63" s="2">
        <v>44539</v>
      </c>
      <c r="B63" s="1">
        <v>5.3699999999999998E-2</v>
      </c>
      <c r="D63" s="5">
        <f ca="1">IFERROR(SMALL(tablo,ROW(A61)),"")</f>
        <v>44554</v>
      </c>
      <c r="E63">
        <f ca="1">IFERROR(VLOOKUP(D63,bdd,2,0),"")</f>
        <v>0.13269999999999998</v>
      </c>
      <c r="F63">
        <f t="shared" ca="1" si="0"/>
        <v>1</v>
      </c>
      <c r="G63">
        <f ca="1">COUNTBLANK(F$3:F63)</f>
        <v>13</v>
      </c>
      <c r="J63" s="4"/>
      <c r="K63" s="4"/>
    </row>
    <row r="64" spans="1:11">
      <c r="A64" s="2">
        <v>44538</v>
      </c>
      <c r="B64" s="1">
        <v>4.5499999999999985E-2</v>
      </c>
      <c r="D64" s="5">
        <f ca="1">IFERROR(SMALL(tablo,ROW(A62)),"")</f>
        <v>44557</v>
      </c>
      <c r="E64">
        <f ca="1">IFERROR(VLOOKUP(D64,bdd,2,0),"")</f>
        <v>0.1109</v>
      </c>
      <c r="F64" t="str">
        <f t="shared" ca="1" si="0"/>
        <v/>
      </c>
      <c r="G64">
        <f ca="1">COUNTBLANK(F$3:F64)</f>
        <v>14</v>
      </c>
      <c r="J64" s="4"/>
      <c r="K64" s="4"/>
    </row>
    <row r="65" spans="1:11">
      <c r="A65" s="2">
        <v>44537</v>
      </c>
      <c r="B65" s="1">
        <v>6.2E-2</v>
      </c>
      <c r="D65" s="5">
        <f ca="1">IFERROR(SMALL(tablo,ROW(A63)),"")</f>
        <v>44558</v>
      </c>
      <c r="E65">
        <f ca="1">IFERROR(VLOOKUP(D65,bdd,2,0),"")</f>
        <v>0.12500000000000003</v>
      </c>
      <c r="F65">
        <f t="shared" ca="1" si="0"/>
        <v>1</v>
      </c>
      <c r="G65">
        <f ca="1">COUNTBLANK(F$3:F65)</f>
        <v>14</v>
      </c>
      <c r="J65" s="4"/>
      <c r="K65" s="4"/>
    </row>
    <row r="66" spans="1:11">
      <c r="A66" s="2">
        <v>44536</v>
      </c>
      <c r="B66" s="1">
        <v>3.2900000000000013E-2</v>
      </c>
      <c r="D66" s="5">
        <f ca="1">IFERROR(SMALL(tablo,ROW(A64)),"")</f>
        <v>44559</v>
      </c>
      <c r="E66">
        <f ca="1">IFERROR(VLOOKUP(D66,bdd,2,0),"")</f>
        <v>0.13049999999999998</v>
      </c>
      <c r="F66">
        <f t="shared" ca="1" si="0"/>
        <v>1</v>
      </c>
      <c r="G66">
        <f ca="1">COUNTBLANK(F$3:F66)</f>
        <v>14</v>
      </c>
      <c r="J66" s="4"/>
      <c r="K66" s="4"/>
    </row>
    <row r="67" spans="1:11">
      <c r="A67" s="2">
        <v>44533</v>
      </c>
      <c r="B67" s="1">
        <v>5.7500000000000009E-2</v>
      </c>
      <c r="D67" s="5">
        <f ca="1">IFERROR(SMALL(tablo,ROW(A65)),"")</f>
        <v>44560</v>
      </c>
      <c r="E67">
        <f ca="1">IFERROR(VLOOKUP(D67,bdd,2,0),"")</f>
        <v>0.12240000000000004</v>
      </c>
      <c r="F67">
        <f t="shared" ca="1" si="0"/>
        <v>1</v>
      </c>
      <c r="G67">
        <f ca="1">COUNTBLANK(F$3:F67)</f>
        <v>14</v>
      </c>
      <c r="J67" s="4"/>
      <c r="K67" s="4"/>
    </row>
    <row r="68" spans="1:11">
      <c r="A68" s="2">
        <v>44532</v>
      </c>
      <c r="B68" s="1">
        <v>5.6600000000000011E-2</v>
      </c>
      <c r="D68" s="5">
        <f ca="1">IFERROR(SMALL(tablo,ROW(A66)),"")</f>
        <v>44561</v>
      </c>
      <c r="E68">
        <f ca="1">IFERROR(VLOOKUP(D68,bdd,2,0),"")</f>
        <v>0.1081</v>
      </c>
      <c r="F68">
        <f t="shared" ca="1" si="0"/>
        <v>1</v>
      </c>
      <c r="G68">
        <f ca="1">COUNTBLANK(F$3:F68)</f>
        <v>14</v>
      </c>
      <c r="J68" s="4"/>
      <c r="K68" s="4"/>
    </row>
    <row r="69" spans="1:11">
      <c r="A69" s="2">
        <v>44531</v>
      </c>
      <c r="B69" s="1">
        <v>4.7600000000000003E-2</v>
      </c>
      <c r="D69" s="5">
        <f ca="1">IFERROR(SMALL(tablo,ROW(A67)),"")</f>
        <v>44564</v>
      </c>
      <c r="E69">
        <f ca="1">IFERROR(VLOOKUP(D69,bdd,2,0),"")</f>
        <v>2.6900000000000007E-2</v>
      </c>
      <c r="F69" t="str">
        <f t="shared" ref="F69:F120" ca="1" si="1">IF(D69=D68+1,1,"")</f>
        <v/>
      </c>
      <c r="G69">
        <f ca="1">COUNTBLANK(F$3:F69)</f>
        <v>15</v>
      </c>
      <c r="J69" s="4"/>
      <c r="K69" s="4"/>
    </row>
    <row r="70" spans="1:11">
      <c r="A70" s="2">
        <v>44530</v>
      </c>
      <c r="B70" s="1">
        <v>2.2500000000000006E-2</v>
      </c>
      <c r="D70" s="5">
        <f ca="1">IFERROR(SMALL(tablo,ROW(A68)),"")</f>
        <v>44565</v>
      </c>
      <c r="E70">
        <f ca="1">IFERROR(VLOOKUP(D70,bdd,2,0),"")</f>
        <v>4.0500000000000008E-2</v>
      </c>
      <c r="F70">
        <f t="shared" ca="1" si="1"/>
        <v>1</v>
      </c>
      <c r="G70">
        <f ca="1">COUNTBLANK(F$3:F70)</f>
        <v>15</v>
      </c>
      <c r="J70" s="4"/>
      <c r="K70" s="4"/>
    </row>
    <row r="71" spans="1:11">
      <c r="A71" s="2">
        <v>44529</v>
      </c>
      <c r="B71" s="1">
        <v>-4.5400000000000003E-2</v>
      </c>
      <c r="D71" s="5">
        <f ca="1">IFERROR(SMALL(tablo,ROW(A69)),"")</f>
        <v>44566</v>
      </c>
      <c r="E71">
        <f ca="1">IFERROR(VLOOKUP(D71,bdd,2,0),"")</f>
        <v>7.5999999999999984E-2</v>
      </c>
      <c r="F71">
        <f t="shared" ca="1" si="1"/>
        <v>1</v>
      </c>
      <c r="G71">
        <f ca="1">COUNTBLANK(F$3:F71)</f>
        <v>15</v>
      </c>
      <c r="J71" s="4"/>
      <c r="K71" s="4"/>
    </row>
    <row r="72" spans="1:11">
      <c r="A72" s="2">
        <v>44526</v>
      </c>
      <c r="B72" s="1">
        <v>-5.5700000000000006E-2</v>
      </c>
      <c r="D72" s="5">
        <f ca="1">IFERROR(SMALL(tablo,ROW(A70)),"")</f>
        <v>44567</v>
      </c>
      <c r="E72">
        <f ca="1">IFERROR(VLOOKUP(D72,bdd,2,0),"")</f>
        <v>6.8600000000000022E-2</v>
      </c>
      <c r="F72">
        <f t="shared" ca="1" si="1"/>
        <v>1</v>
      </c>
      <c r="G72">
        <f ca="1">COUNTBLANK(F$3:F72)</f>
        <v>15</v>
      </c>
      <c r="J72" s="4"/>
      <c r="K72" s="4"/>
    </row>
    <row r="73" spans="1:11">
      <c r="A73" s="2">
        <v>44525</v>
      </c>
      <c r="B73" s="1">
        <v>-6.1299999999999993E-2</v>
      </c>
      <c r="D73" s="5">
        <f ca="1">IFERROR(SMALL(tablo,ROW(A71)),"")</f>
        <v>44568</v>
      </c>
      <c r="E73">
        <f ca="1">IFERROR(VLOOKUP(D73,bdd,2,0),"")</f>
        <v>-2.1999999999999797E-3</v>
      </c>
      <c r="F73">
        <f t="shared" ca="1" si="1"/>
        <v>1</v>
      </c>
      <c r="G73">
        <f ca="1">COUNTBLANK(F$3:F73)</f>
        <v>15</v>
      </c>
    </row>
    <row r="74" spans="1:11">
      <c r="A74" s="2">
        <v>44524</v>
      </c>
      <c r="B74" s="1">
        <v>-3.8199999999999998E-2</v>
      </c>
      <c r="D74" s="5">
        <f ca="1">IFERROR(SMALL(tablo,ROW(A72)),"")</f>
        <v>44571</v>
      </c>
      <c r="E74">
        <f ca="1">IFERROR(VLOOKUP(D74,bdd,2,0),"")</f>
        <v>4.2599999999999999E-2</v>
      </c>
      <c r="F74" t="str">
        <f t="shared" ca="1" si="1"/>
        <v/>
      </c>
      <c r="G74">
        <f ca="1">COUNTBLANK(F$3:F74)</f>
        <v>16</v>
      </c>
    </row>
    <row r="75" spans="1:11">
      <c r="A75" s="2">
        <v>44523</v>
      </c>
      <c r="B75" s="1">
        <v>-6.5000000000000002E-2</v>
      </c>
      <c r="D75" s="5">
        <f ca="1">IFERROR(SMALL(tablo,ROW(A73)),"")</f>
        <v>44572</v>
      </c>
      <c r="E75">
        <f ca="1">IFERROR(VLOOKUP(D75,bdd,2,0),"")</f>
        <v>-3.6599999999999994E-2</v>
      </c>
      <c r="F75">
        <f t="shared" ca="1" si="1"/>
        <v>1</v>
      </c>
      <c r="G75">
        <f ca="1">COUNTBLANK(F$3:F75)</f>
        <v>16</v>
      </c>
    </row>
    <row r="76" spans="1:11">
      <c r="A76" s="2">
        <v>44522</v>
      </c>
      <c r="B76" s="1">
        <v>-1.6200000000000006E-2</v>
      </c>
      <c r="D76" s="5">
        <f ca="1">IFERROR(SMALL(tablo,ROW(A74)),"")</f>
        <v>44573</v>
      </c>
      <c r="E76">
        <f ca="1">IFERROR(VLOOKUP(D76,bdd,2,0),"")</f>
        <v>-8.6200000000000013E-2</v>
      </c>
      <c r="F76">
        <f t="shared" ca="1" si="1"/>
        <v>1</v>
      </c>
      <c r="G76">
        <f ca="1">COUNTBLANK(F$3:F76)</f>
        <v>16</v>
      </c>
    </row>
    <row r="77" spans="1:11">
      <c r="A77" s="2">
        <v>44519</v>
      </c>
      <c r="B77" s="1">
        <v>-5.3399999999999989E-2</v>
      </c>
      <c r="D77" s="5">
        <f ca="1">IFERROR(SMALL(tablo,ROW(A75)),"")</f>
        <v>44574</v>
      </c>
      <c r="E77">
        <f ca="1">IFERROR(VLOOKUP(D77,bdd,2,0),"")</f>
        <v>-4.6500000000000014E-2</v>
      </c>
      <c r="F77">
        <f t="shared" ca="1" si="1"/>
        <v>1</v>
      </c>
      <c r="G77">
        <f ca="1">COUNTBLANK(F$3:F77)</f>
        <v>16</v>
      </c>
    </row>
    <row r="78" spans="1:11">
      <c r="A78" s="2">
        <v>44518</v>
      </c>
      <c r="B78" s="1">
        <v>-6.4299999999999996E-2</v>
      </c>
      <c r="D78" s="5">
        <f ca="1">IFERROR(SMALL(tablo,ROW(A76)),"")</f>
        <v>44575</v>
      </c>
      <c r="E78">
        <f ca="1">IFERROR(VLOOKUP(D78,bdd,2,0),"")</f>
        <v>-0.10059999999999999</v>
      </c>
      <c r="F78">
        <f t="shared" ca="1" si="1"/>
        <v>1</v>
      </c>
      <c r="G78">
        <f ca="1">COUNTBLANK(F$3:F78)</f>
        <v>16</v>
      </c>
    </row>
    <row r="79" spans="1:11">
      <c r="A79" s="2">
        <v>44517</v>
      </c>
      <c r="B79" s="1">
        <v>-6.8100000000000008E-2</v>
      </c>
      <c r="D79" s="5">
        <f ca="1">IFERROR(SMALL(tablo,ROW(A77)),"")</f>
        <v>44578</v>
      </c>
      <c r="E79">
        <f ca="1">IFERROR(VLOOKUP(D79,bdd,2,0),"")</f>
        <v>-6.0299999999999992E-2</v>
      </c>
      <c r="F79" t="str">
        <f t="shared" ca="1" si="1"/>
        <v/>
      </c>
      <c r="G79">
        <f ca="1">COUNTBLANK(F$3:F79)</f>
        <v>17</v>
      </c>
    </row>
    <row r="80" spans="1:11">
      <c r="A80" s="2">
        <v>44516</v>
      </c>
      <c r="B80" s="1">
        <v>-9.7300000000000011E-2</v>
      </c>
      <c r="D80" s="5">
        <f ca="1">IFERROR(SMALL(tablo,ROW(A78)),"")</f>
        <v>44579</v>
      </c>
      <c r="E80">
        <f ca="1">IFERROR(VLOOKUP(D80,bdd,2,0),"")</f>
        <v>-2.9399999999999982E-2</v>
      </c>
      <c r="F80">
        <f t="shared" ca="1" si="1"/>
        <v>1</v>
      </c>
      <c r="G80">
        <f ca="1">COUNTBLANK(F$3:F80)</f>
        <v>17</v>
      </c>
    </row>
    <row r="81" spans="1:7">
      <c r="A81" s="2">
        <v>44515</v>
      </c>
      <c r="B81" s="1">
        <v>-5.2800000000000007E-2</v>
      </c>
      <c r="D81" s="5">
        <f ca="1">IFERROR(SMALL(tablo,ROW(A79)),"")</f>
        <v>44580</v>
      </c>
      <c r="E81">
        <f ca="1">IFERROR(VLOOKUP(D81,bdd,2,0),"")</f>
        <v>-4.1599999999999998E-2</v>
      </c>
      <c r="F81">
        <f t="shared" ca="1" si="1"/>
        <v>1</v>
      </c>
      <c r="G81">
        <f ca="1">COUNTBLANK(F$3:F81)</f>
        <v>17</v>
      </c>
    </row>
    <row r="82" spans="1:7">
      <c r="A82" s="2">
        <v>44512</v>
      </c>
      <c r="B82" s="1">
        <v>-7.4400000000000008E-2</v>
      </c>
      <c r="D82" s="5">
        <f ca="1">IFERROR(SMALL(tablo,ROW(A80)),"")</f>
        <v>44581</v>
      </c>
      <c r="E82">
        <f ca="1">IFERROR(VLOOKUP(D82,bdd,2,0),"")</f>
        <v>-2.9399999999999982E-2</v>
      </c>
      <c r="F82">
        <f t="shared" ca="1" si="1"/>
        <v>1</v>
      </c>
      <c r="G82">
        <f ca="1">COUNTBLANK(F$3:F82)</f>
        <v>17</v>
      </c>
    </row>
    <row r="83" spans="1:7">
      <c r="A83" s="2">
        <v>44511</v>
      </c>
      <c r="B83" s="1">
        <v>-7.9700000000000007E-2</v>
      </c>
      <c r="D83" s="5">
        <f ca="1">IFERROR(SMALL(tablo,ROW(A81)),"")</f>
        <v>44582</v>
      </c>
      <c r="E83">
        <f ca="1">IFERROR(VLOOKUP(D83,bdd,2,0),"")</f>
        <v>-3.8300000000000001E-2</v>
      </c>
      <c r="F83">
        <f t="shared" ca="1" si="1"/>
        <v>1</v>
      </c>
      <c r="G83">
        <f ca="1">COUNTBLANK(F$3:F83)</f>
        <v>17</v>
      </c>
    </row>
    <row r="84" spans="1:7">
      <c r="A84" s="2">
        <v>44510</v>
      </c>
      <c r="B84" s="1">
        <v>-7.6700000000000004E-2</v>
      </c>
      <c r="D84" s="5">
        <f ca="1">IFERROR(SMALL(tablo,ROW(A82)),"")</f>
        <v>44585</v>
      </c>
      <c r="E84">
        <f ca="1">IFERROR(VLOOKUP(D84,bdd,2,0),"")</f>
        <v>-6.83E-2</v>
      </c>
      <c r="F84" t="str">
        <f t="shared" ca="1" si="1"/>
        <v/>
      </c>
      <c r="G84">
        <f ca="1">COUNTBLANK(F$3:F84)</f>
        <v>18</v>
      </c>
    </row>
    <row r="85" spans="1:7">
      <c r="A85" s="2">
        <v>44509</v>
      </c>
      <c r="B85" s="1">
        <v>-9.8400000000000001E-2</v>
      </c>
      <c r="D85" s="5">
        <f ca="1">IFERROR(SMALL(tablo,ROW(A83)),"")</f>
        <v>44586</v>
      </c>
      <c r="E85">
        <f ca="1">IFERROR(VLOOKUP(D85,bdd,2,0),"")</f>
        <v>-5.8600000000000013E-2</v>
      </c>
      <c r="F85">
        <f t="shared" ca="1" si="1"/>
        <v>1</v>
      </c>
      <c r="G85">
        <f ca="1">COUNTBLANK(F$3:F85)</f>
        <v>18</v>
      </c>
    </row>
    <row r="86" spans="1:7">
      <c r="A86" s="2">
        <v>44508</v>
      </c>
      <c r="B86" s="1">
        <v>-3.39E-2</v>
      </c>
      <c r="D86" s="5">
        <f ca="1">IFERROR(SMALL(tablo,ROW(A84)),"")</f>
        <v>44587</v>
      </c>
      <c r="E86">
        <f ca="1">IFERROR(VLOOKUP(D86,bdd,2,0),"")</f>
        <v>-0.11550000000000001</v>
      </c>
      <c r="F86">
        <f t="shared" ca="1" si="1"/>
        <v>1</v>
      </c>
      <c r="G86">
        <f ca="1">COUNTBLANK(F$3:F86)</f>
        <v>18</v>
      </c>
    </row>
    <row r="87" spans="1:7">
      <c r="A87" s="2">
        <v>44505</v>
      </c>
      <c r="B87" s="1">
        <v>-5.6400000000000006E-2</v>
      </c>
      <c r="D87" s="5">
        <f ca="1">IFERROR(SMALL(tablo,ROW(A85)),"")</f>
        <v>44588</v>
      </c>
      <c r="E87">
        <f ca="1">IFERROR(VLOOKUP(D87,bdd,2,0),"")</f>
        <v>-8.030000000000001E-2</v>
      </c>
      <c r="F87">
        <f t="shared" ca="1" si="1"/>
        <v>1</v>
      </c>
      <c r="G87">
        <f ca="1">COUNTBLANK(F$3:F87)</f>
        <v>18</v>
      </c>
    </row>
    <row r="88" spans="1:7">
      <c r="A88" s="2">
        <v>44504</v>
      </c>
      <c r="B88" s="1">
        <v>-0.1636</v>
      </c>
      <c r="D88" s="5">
        <f ca="1">IFERROR(SMALL(tablo,ROW(A86)),"")</f>
        <v>44589</v>
      </c>
      <c r="E88">
        <f ca="1">IFERROR(VLOOKUP(D88,bdd,2,0),"")</f>
        <v>7.0000000000000617E-4</v>
      </c>
      <c r="F88">
        <f t="shared" ca="1" si="1"/>
        <v>1</v>
      </c>
      <c r="G88">
        <f ca="1">COUNTBLANK(F$3:F88)</f>
        <v>18</v>
      </c>
    </row>
    <row r="89" spans="1:7">
      <c r="A89" s="2">
        <v>44503</v>
      </c>
      <c r="B89" s="1">
        <v>-0.1502</v>
      </c>
      <c r="D89" s="5">
        <f ca="1">IFERROR(SMALL(tablo,ROW(A87)),"")</f>
        <v>44592</v>
      </c>
      <c r="E89">
        <f ca="1">IFERROR(VLOOKUP(D89,bdd,2,0),"")</f>
        <v>2.3199999999999998E-2</v>
      </c>
      <c r="F89" t="str">
        <f t="shared" ca="1" si="1"/>
        <v/>
      </c>
      <c r="G89">
        <f ca="1">COUNTBLANK(F$3:F89)</f>
        <v>19</v>
      </c>
    </row>
    <row r="90" spans="1:7">
      <c r="A90" s="2">
        <v>44502</v>
      </c>
      <c r="B90" s="1">
        <v>-0.1426</v>
      </c>
      <c r="D90" s="5">
        <f ca="1">IFERROR(SMALL(tablo,ROW(A88)),"")</f>
        <v>44593</v>
      </c>
      <c r="E90">
        <f ca="1">IFERROR(VLOOKUP(D90,bdd,2,0),"")</f>
        <v>2.3799999999999988E-2</v>
      </c>
      <c r="F90">
        <f t="shared" ca="1" si="1"/>
        <v>1</v>
      </c>
      <c r="G90">
        <f ca="1">COUNTBLANK(F$3:F90)</f>
        <v>19</v>
      </c>
    </row>
    <row r="91" spans="1:7">
      <c r="A91" s="2">
        <v>44501</v>
      </c>
      <c r="B91" s="1">
        <v>-0.1573</v>
      </c>
      <c r="D91" s="5">
        <f ca="1">IFERROR(SMALL(tablo,ROW(A89)),"")</f>
        <v>44594</v>
      </c>
      <c r="E91">
        <f ca="1">IFERROR(VLOOKUP(D91,bdd,2,0),"")</f>
        <v>-5.3699999999999998E-2</v>
      </c>
      <c r="F91">
        <f t="shared" ca="1" si="1"/>
        <v>1</v>
      </c>
      <c r="G91">
        <f ca="1">COUNTBLANK(F$3:F91)</f>
        <v>19</v>
      </c>
    </row>
    <row r="92" spans="1:7">
      <c r="A92" s="2">
        <v>44498</v>
      </c>
      <c r="B92" s="1">
        <v>-0.2697</v>
      </c>
      <c r="D92" s="5">
        <f ca="1">IFERROR(SMALL(tablo,ROW(A90)),"")</f>
        <v>44595</v>
      </c>
      <c r="E92">
        <f ca="1">IFERROR(VLOOKUP(D92,bdd,2,0),"")</f>
        <v>-2.410000000000001E-2</v>
      </c>
      <c r="F92">
        <f t="shared" ca="1" si="1"/>
        <v>1</v>
      </c>
      <c r="G92">
        <f ca="1">COUNTBLANK(F$3:F92)</f>
        <v>19</v>
      </c>
    </row>
    <row r="93" spans="1:7">
      <c r="A93" s="2">
        <v>44497</v>
      </c>
      <c r="B93" s="1">
        <v>-0.16980000000000001</v>
      </c>
      <c r="D93" s="5">
        <f ca="1">IFERROR(SMALL(tablo,ROW(A91)),"")</f>
        <v>44596</v>
      </c>
      <c r="E93">
        <f ca="1">IFERROR(VLOOKUP(D93,bdd,2,0),"")</f>
        <v>-5.149999999999999E-2</v>
      </c>
      <c r="F93">
        <f t="shared" ca="1" si="1"/>
        <v>1</v>
      </c>
      <c r="G93">
        <f ca="1">COUNTBLANK(F$3:F93)</f>
        <v>19</v>
      </c>
    </row>
    <row r="94" spans="1:7">
      <c r="A94" s="2">
        <v>44496</v>
      </c>
      <c r="B94" s="1">
        <v>-0.17180000000000001</v>
      </c>
      <c r="D94" s="5">
        <f ca="1">IFERROR(SMALL(tablo,ROW(A92)),"")</f>
        <v>44599</v>
      </c>
      <c r="E94">
        <f ca="1">IFERROR(VLOOKUP(D94,bdd,2,0),"")</f>
        <v>-5.3999999999999992E-2</v>
      </c>
      <c r="F94" t="str">
        <f t="shared" ca="1" si="1"/>
        <v/>
      </c>
      <c r="G94">
        <f ca="1">COUNTBLANK(F$3:F94)</f>
        <v>20</v>
      </c>
    </row>
    <row r="95" spans="1:7">
      <c r="A95" s="2">
        <v>44495</v>
      </c>
      <c r="B95" s="1">
        <v>-0.15960000000000002</v>
      </c>
      <c r="D95" s="5">
        <f ca="1">IFERROR(SMALL(tablo,ROW(A93)),"")</f>
        <v>44600</v>
      </c>
      <c r="E95">
        <f ca="1">IFERROR(VLOOKUP(D95,bdd,2,0),"")</f>
        <v>-5.6999999999999995E-2</v>
      </c>
      <c r="F95">
        <f t="shared" ca="1" si="1"/>
        <v>1</v>
      </c>
      <c r="G95">
        <f ca="1">COUNTBLANK(F$3:F95)</f>
        <v>20</v>
      </c>
    </row>
    <row r="96" spans="1:7">
      <c r="A96" s="2">
        <v>44494</v>
      </c>
      <c r="B96" s="1">
        <v>-0.18260000000000001</v>
      </c>
      <c r="D96" s="5">
        <f ca="1">IFERROR(SMALL(tablo,ROW(A94)),"")</f>
        <v>44601</v>
      </c>
      <c r="E96">
        <f ca="1">IFERROR(VLOOKUP(D96,bdd,2,0),"")</f>
        <v>-7.7899999999999997E-2</v>
      </c>
      <c r="F96">
        <f t="shared" ca="1" si="1"/>
        <v>1</v>
      </c>
      <c r="G96">
        <f ca="1">COUNTBLANK(F$3:F96)</f>
        <v>20</v>
      </c>
    </row>
    <row r="97" spans="1:7">
      <c r="A97" s="2">
        <v>44491</v>
      </c>
      <c r="B97" s="1">
        <v>-0.1389</v>
      </c>
      <c r="D97" s="5">
        <f ca="1">IFERROR(SMALL(tablo,ROW(A95)),"")</f>
        <v>44602</v>
      </c>
      <c r="E97">
        <f ca="1">IFERROR(VLOOKUP(D97,bdd,2,0),"")</f>
        <v>-8.9700000000000016E-2</v>
      </c>
      <c r="F97">
        <f t="shared" ca="1" si="1"/>
        <v>1</v>
      </c>
      <c r="G97">
        <f ca="1">COUNTBLANK(F$3:F97)</f>
        <v>20</v>
      </c>
    </row>
    <row r="98" spans="1:7">
      <c r="A98" s="2">
        <v>44490</v>
      </c>
      <c r="B98" s="1">
        <v>-0.1153</v>
      </c>
      <c r="D98" s="5">
        <f ca="1">IFERROR(SMALL(tablo,ROW(A96)),"")</f>
        <v>44603</v>
      </c>
      <c r="E98">
        <f ca="1">IFERROR(VLOOKUP(D98,bdd,2,0),"")</f>
        <v>-5.8399999999999994E-2</v>
      </c>
      <c r="F98">
        <f t="shared" ca="1" si="1"/>
        <v>1</v>
      </c>
      <c r="G98">
        <f ca="1">COUNTBLANK(F$3:F98)</f>
        <v>20</v>
      </c>
    </row>
    <row r="99" spans="1:7">
      <c r="A99" s="2">
        <v>44489</v>
      </c>
      <c r="B99" s="1">
        <v>-0.1391</v>
      </c>
      <c r="D99" s="5">
        <f ca="1">IFERROR(SMALL(tablo,ROW(A97)),"")</f>
        <v>44606</v>
      </c>
      <c r="E99">
        <f ca="1">IFERROR(VLOOKUP(D99,bdd,2,0),"")</f>
        <v>7.1999999999999842E-3</v>
      </c>
      <c r="F99" t="str">
        <f t="shared" ca="1" si="1"/>
        <v/>
      </c>
      <c r="G99">
        <f ca="1">COUNTBLANK(F$3:F99)</f>
        <v>21</v>
      </c>
    </row>
    <row r="100" spans="1:7">
      <c r="A100" s="2">
        <v>44488</v>
      </c>
      <c r="B100" s="1">
        <v>-9.2100000000000001E-2</v>
      </c>
      <c r="D100" s="5">
        <f ca="1">IFERROR(SMALL(tablo,ROW(A98)),"")</f>
        <v>44607</v>
      </c>
      <c r="E100">
        <f ca="1">IFERROR(VLOOKUP(D100,bdd,2,0),"")</f>
        <v>-8.0999999999999961E-3</v>
      </c>
      <c r="F100">
        <f t="shared" ca="1" si="1"/>
        <v>1</v>
      </c>
      <c r="G100">
        <f ca="1">COUNTBLANK(F$3:F100)</f>
        <v>21</v>
      </c>
    </row>
    <row r="101" spans="1:7">
      <c r="A101" s="2">
        <v>44487</v>
      </c>
      <c r="B101" s="1">
        <v>-5.5300000000000002E-2</v>
      </c>
      <c r="D101" s="5">
        <f ca="1">IFERROR(SMALL(tablo,ROW(A99)),"")</f>
        <v>44608</v>
      </c>
      <c r="E101">
        <f ca="1">IFERROR(VLOOKUP(D101,bdd,2,0),"")</f>
        <v>-9.5999999999999974E-3</v>
      </c>
      <c r="F101">
        <f t="shared" ca="1" si="1"/>
        <v>1</v>
      </c>
      <c r="G101">
        <f ca="1">COUNTBLANK(F$3:F101)</f>
        <v>21</v>
      </c>
    </row>
    <row r="102" spans="1:7">
      <c r="A102" s="2">
        <v>44484</v>
      </c>
      <c r="B102" s="1">
        <v>-7.6999999999999985E-3</v>
      </c>
      <c r="D102" s="5">
        <f ca="1">IFERROR(SMALL(tablo,ROW(A100)),"")</f>
        <v>44609</v>
      </c>
      <c r="E102">
        <f ca="1">IFERROR(VLOOKUP(D102,bdd,2,0),"")</f>
        <v>-7.1099999999999983E-2</v>
      </c>
      <c r="F102">
        <f t="shared" ca="1" si="1"/>
        <v>1</v>
      </c>
      <c r="G102">
        <f ca="1">COUNTBLANK(F$3:F102)</f>
        <v>21</v>
      </c>
    </row>
    <row r="103" spans="1:7">
      <c r="A103" s="2">
        <v>44483</v>
      </c>
      <c r="B103" s="1">
        <v>-2.2600000000000009E-2</v>
      </c>
      <c r="D103" s="5">
        <f ca="1">IFERROR(SMALL(tablo,ROW(A101)),"")</f>
        <v>44610</v>
      </c>
      <c r="E103">
        <f ca="1">IFERROR(VLOOKUP(D103,bdd,2,0),"")</f>
        <v>-6.8400000000000002E-2</v>
      </c>
      <c r="F103">
        <f t="shared" ca="1" si="1"/>
        <v>1</v>
      </c>
      <c r="G103">
        <f ca="1">COUNTBLANK(F$3:F103)</f>
        <v>21</v>
      </c>
    </row>
    <row r="104" spans="1:7">
      <c r="A104" s="2">
        <v>44482</v>
      </c>
      <c r="B104" s="1">
        <v>-2.5000000000000022E-3</v>
      </c>
      <c r="D104" s="5">
        <f ca="1">IFERROR(SMALL(tablo,ROW(A102)),"")</f>
        <v>44613</v>
      </c>
      <c r="E104">
        <f ca="1">IFERROR(VLOOKUP(D104,bdd,2,0),"")</f>
        <v>-3.9500000000000007E-2</v>
      </c>
      <c r="F104" t="str">
        <f t="shared" ca="1" si="1"/>
        <v/>
      </c>
      <c r="G104">
        <f ca="1">COUNTBLANK(F$3:F104)</f>
        <v>22</v>
      </c>
    </row>
    <row r="105" spans="1:7">
      <c r="A105" s="2">
        <v>44481</v>
      </c>
      <c r="B105" s="1">
        <v>-3.9699999999999999E-2</v>
      </c>
      <c r="D105" s="5">
        <f ca="1">IFERROR(SMALL(tablo,ROW(A103)),"")</f>
        <v>44614</v>
      </c>
      <c r="E105">
        <f ca="1">IFERROR(VLOOKUP(D105,bdd,2,0),"")</f>
        <v>-2.8600000000000014E-2</v>
      </c>
      <c r="F105">
        <f t="shared" ca="1" si="1"/>
        <v>1</v>
      </c>
      <c r="G105">
        <f ca="1">COUNTBLANK(F$3:F105)</f>
        <v>22</v>
      </c>
    </row>
    <row r="106" spans="1:7">
      <c r="A106" s="2">
        <v>44480</v>
      </c>
      <c r="B106" s="1">
        <v>-4.1700000000000001E-2</v>
      </c>
      <c r="D106" s="5">
        <f ca="1">IFERROR(SMALL(tablo,ROW(A104)),"")</f>
        <v>44615</v>
      </c>
      <c r="E106">
        <f ca="1">IFERROR(VLOOKUP(D106,bdd,2,0),"")</f>
        <v>-4.930000000000001E-2</v>
      </c>
      <c r="F106">
        <f t="shared" ca="1" si="1"/>
        <v>1</v>
      </c>
      <c r="G106">
        <f ca="1">COUNTBLANK(F$3:F106)</f>
        <v>22</v>
      </c>
    </row>
    <row r="107" spans="1:7">
      <c r="A107" s="2">
        <v>44477</v>
      </c>
      <c r="B107" s="1">
        <v>-1.5099999999999988E-2</v>
      </c>
      <c r="D107" s="5">
        <f ca="1">IFERROR(SMALL(tablo,ROW(A105)),"")</f>
        <v>44616</v>
      </c>
      <c r="E107">
        <f ca="1">IFERROR(VLOOKUP(D107,bdd,2,0),"")</f>
        <v>-4.2800000000000005E-2</v>
      </c>
      <c r="F107">
        <f t="shared" ca="1" si="1"/>
        <v>1</v>
      </c>
      <c r="G107">
        <f ca="1">COUNTBLANK(F$3:F107)</f>
        <v>22</v>
      </c>
    </row>
    <row r="108" spans="1:7">
      <c r="A108" s="2">
        <v>44476</v>
      </c>
      <c r="B108" s="1">
        <v>7.9999999999999516E-4</v>
      </c>
      <c r="D108" s="5">
        <f ca="1">IFERROR(SMALL(tablo,ROW(A106)),"")</f>
        <v>44617</v>
      </c>
      <c r="E108">
        <f ca="1">IFERROR(VLOOKUP(D108,bdd,2,0),"")</f>
        <v>1.5000000000000013E-2</v>
      </c>
      <c r="F108">
        <f t="shared" ca="1" si="1"/>
        <v>1</v>
      </c>
      <c r="G108">
        <f ca="1">COUNTBLANK(F$3:F108)</f>
        <v>22</v>
      </c>
    </row>
    <row r="109" spans="1:7">
      <c r="A109" s="2">
        <v>44475</v>
      </c>
      <c r="B109" s="1">
        <v>5.2400000000000002E-2</v>
      </c>
      <c r="D109" s="5">
        <f ca="1">IFERROR(SMALL(tablo,ROW(A107)),"")</f>
        <v>44620</v>
      </c>
      <c r="E109">
        <f ca="1">IFERROR(VLOOKUP(D109,bdd,2,0),"")</f>
        <v>2.7600000000000013E-2</v>
      </c>
      <c r="F109" t="str">
        <f t="shared" ca="1" si="1"/>
        <v/>
      </c>
      <c r="G109">
        <f ca="1">COUNTBLANK(F$3:F109)</f>
        <v>23</v>
      </c>
    </row>
    <row r="110" spans="1:7">
      <c r="A110" s="2">
        <v>44474</v>
      </c>
      <c r="B110" s="1">
        <v>8.3100000000000007E-2</v>
      </c>
      <c r="D110" s="5">
        <f ca="1">IFERROR(SMALL(tablo,ROW(A108)),"")</f>
        <v>44621</v>
      </c>
      <c r="E110">
        <f ca="1">IFERROR(VLOOKUP(D110,bdd,2,0),"")</f>
        <v>4.4399999999999995E-2</v>
      </c>
      <c r="F110">
        <f t="shared" ca="1" si="1"/>
        <v>1</v>
      </c>
      <c r="G110">
        <f ca="1">COUNTBLANK(F$3:F110)</f>
        <v>23</v>
      </c>
    </row>
    <row r="111" spans="1:7">
      <c r="A111" s="2">
        <v>44473</v>
      </c>
      <c r="B111" s="1">
        <v>8.6400000000000005E-2</v>
      </c>
      <c r="D111" s="5">
        <f ca="1">IFERROR(SMALL(tablo,ROW(A109)),"")</f>
        <v>44622</v>
      </c>
      <c r="E111">
        <f ca="1">IFERROR(VLOOKUP(D111,bdd,2,0),"")</f>
        <v>4.6399999999999997E-2</v>
      </c>
      <c r="F111">
        <f t="shared" ca="1" si="1"/>
        <v>1</v>
      </c>
      <c r="G111">
        <f ca="1">COUNTBLANK(F$3:F111)</f>
        <v>23</v>
      </c>
    </row>
    <row r="112" spans="1:7">
      <c r="A112" s="2">
        <v>44470</v>
      </c>
      <c r="B112" s="1">
        <v>9.9000000000000005E-2</v>
      </c>
      <c r="D112" s="5">
        <f ca="1">IFERROR(SMALL(tablo,ROW(A110)),"")</f>
        <v>44623</v>
      </c>
      <c r="E112">
        <f ca="1">IFERROR(VLOOKUP(D112,bdd,2,0),"")</f>
        <v>6.88E-2</v>
      </c>
      <c r="F112">
        <f ca="1">IFERROR(IF(D112=D111+1,1,""),"")</f>
        <v>1</v>
      </c>
      <c r="G112">
        <f ca="1">COUNTBLANK(F$3:F112)</f>
        <v>23</v>
      </c>
    </row>
    <row r="113" spans="1:7">
      <c r="A113" s="3"/>
      <c r="D113" s="5" t="str">
        <f ca="1">IFERROR(SMALL(tablo,ROW(A111)),"")</f>
        <v/>
      </c>
      <c r="E113" t="str">
        <f ca="1">IFERROR(VLOOKUP(D113,bdd,2,0),"")</f>
        <v/>
      </c>
      <c r="F113" t="str">
        <f t="shared" ref="F113:F120" ca="1" si="2">IFERROR(IF(D113=D112+1,1,""),"")</f>
        <v/>
      </c>
      <c r="G113" t="e">
        <f ca="1">IF(AND(F114=1,D112=D113-1),COUNTBLANK(F$3:F113),"")</f>
        <v>#VALUE!</v>
      </c>
    </row>
    <row r="114" spans="1:7">
      <c r="A114" s="3"/>
      <c r="D114" s="5" t="str">
        <f ca="1">IFERROR(SMALL(tablo,ROW(A112)),"")</f>
        <v/>
      </c>
      <c r="E114" t="str">
        <f ca="1">IFERROR(VLOOKUP(D114,bdd,2,0),"")</f>
        <v/>
      </c>
      <c r="F114" t="str">
        <f t="shared" ca="1" si="2"/>
        <v/>
      </c>
      <c r="G114" t="e">
        <f ca="1">IF(AND(F115=1,D113=D114-1),COUNTBLANK(F$3:F114),"")</f>
        <v>#VALUE!</v>
      </c>
    </row>
    <row r="115" spans="1:7">
      <c r="A115" s="3"/>
      <c r="D115" s="5" t="str">
        <f ca="1">IFERROR(SMALL(tablo,ROW(A113)),"")</f>
        <v/>
      </c>
      <c r="E115" t="str">
        <f ca="1">IFERROR(VLOOKUP(D115,bdd,2,0),"")</f>
        <v/>
      </c>
      <c r="F115" t="str">
        <f t="shared" ca="1" si="2"/>
        <v/>
      </c>
      <c r="G115" t="e">
        <f ca="1">IF(AND(F116=1,D114=D115-1),COUNTBLANK(F$3:F115),"")</f>
        <v>#VALUE!</v>
      </c>
    </row>
    <row r="116" spans="1:7">
      <c r="A116" s="3"/>
      <c r="D116" s="5" t="str">
        <f ca="1">IFERROR(SMALL(tablo,ROW(A114)),"")</f>
        <v/>
      </c>
      <c r="E116" t="str">
        <f ca="1">IFERROR(VLOOKUP(D116,bdd,2,0),"")</f>
        <v/>
      </c>
      <c r="F116" t="str">
        <f t="shared" ca="1" si="2"/>
        <v/>
      </c>
      <c r="G116" t="e">
        <f ca="1">IF(AND(F117=1,D115=D116-1),COUNTBLANK(F$3:F116),"")</f>
        <v>#VALUE!</v>
      </c>
    </row>
    <row r="117" spans="1:7">
      <c r="A117" s="3"/>
      <c r="D117" s="5" t="str">
        <f ca="1">IFERROR(SMALL(tablo,ROW(A115)),"")</f>
        <v/>
      </c>
      <c r="E117" t="str">
        <f ca="1">IFERROR(VLOOKUP(D117,bdd,2,0),"")</f>
        <v/>
      </c>
      <c r="F117" t="str">
        <f t="shared" ca="1" si="2"/>
        <v/>
      </c>
      <c r="G117" t="e">
        <f ca="1">IF(AND(F118=1,D116=D117-1),COUNTBLANK(F$3:F117),"")</f>
        <v>#VALUE!</v>
      </c>
    </row>
    <row r="118" spans="1:7">
      <c r="A118" s="3"/>
      <c r="D118" s="5" t="str">
        <f ca="1">IFERROR(SMALL(tablo,ROW(A116)),"")</f>
        <v/>
      </c>
      <c r="E118" t="str">
        <f ca="1">IFERROR(VLOOKUP(D118,bdd,2,0),"")</f>
        <v/>
      </c>
      <c r="F118" t="str">
        <f t="shared" ca="1" si="2"/>
        <v/>
      </c>
      <c r="G118" t="e">
        <f ca="1">IF(AND(F119=1,D117=D118-1),COUNTBLANK(F$3:F118),"")</f>
        <v>#VALUE!</v>
      </c>
    </row>
    <row r="119" spans="1:7">
      <c r="A119" s="3"/>
      <c r="D119" s="5" t="str">
        <f ca="1">IFERROR(SMALL(tablo,ROW(A117)),"")</f>
        <v/>
      </c>
      <c r="E119" t="str">
        <f ca="1">IFERROR(VLOOKUP(D119,bdd,2,0),"")</f>
        <v/>
      </c>
      <c r="F119" t="str">
        <f t="shared" ca="1" si="2"/>
        <v/>
      </c>
      <c r="G119" t="e">
        <f ca="1">IF(AND(F120=1,D118=D119-1),COUNTBLANK(F$3:F119),"")</f>
        <v>#VALUE!</v>
      </c>
    </row>
    <row r="120" spans="1:7">
      <c r="A120" s="3"/>
      <c r="D120" s="5" t="str">
        <f ca="1">IFERROR(SMALL(tablo,ROW(A118)),"")</f>
        <v/>
      </c>
      <c r="E120" t="str">
        <f ca="1">IFERROR(VLOOKUP(D120,bdd,2,0),"")</f>
        <v/>
      </c>
      <c r="F120" t="str">
        <f t="shared" ca="1" si="2"/>
        <v/>
      </c>
      <c r="G120" t="e">
        <f ca="1">IF(AND(F121=1,D119=D120-1),COUNTBLANK(F$3:F120),"")</f>
        <v>#VALUE!</v>
      </c>
    </row>
    <row r="121" spans="1:7">
      <c r="A121" s="3"/>
      <c r="D121" s="5" t="str">
        <f ca="1">IFERROR(SMALL(tablo,ROW(A119)),"")</f>
        <v/>
      </c>
      <c r="E121" t="str">
        <f ca="1">IFERROR(VLOOKUP(D121,bdd,2,0),"")</f>
        <v/>
      </c>
    </row>
    <row r="122" spans="1:7">
      <c r="A122" s="3"/>
      <c r="D122" s="5" t="str">
        <f ca="1">IFERROR(SMALL(tablo,ROW(A120)),"")</f>
        <v/>
      </c>
      <c r="E122" t="str">
        <f ca="1">IFERROR(VLOOKUP(D122,bdd,2,0),"")</f>
        <v/>
      </c>
    </row>
    <row r="123" spans="1:7">
      <c r="A123" s="3"/>
      <c r="D123" s="5" t="str">
        <f ca="1">IFERROR(SMALL(tablo,ROW(A121)),"")</f>
        <v/>
      </c>
      <c r="E123" t="str">
        <f ca="1">IFERROR(VLOOKUP(D123,bdd,2,0),"")</f>
        <v/>
      </c>
    </row>
    <row r="124" spans="1:7">
      <c r="A124" s="3"/>
      <c r="D124" s="5" t="str">
        <f ca="1">IFERROR(SMALL(tablo,ROW(A122)),"")</f>
        <v/>
      </c>
      <c r="E124" t="str">
        <f ca="1">IFERROR(VLOOKUP(D124,bdd,2,0),"")</f>
        <v/>
      </c>
    </row>
    <row r="125" spans="1:7">
      <c r="A125" s="3"/>
      <c r="D125" s="5" t="str">
        <f ca="1">IFERROR(SMALL(tablo,ROW(A123)),"")</f>
        <v/>
      </c>
      <c r="E125" t="str">
        <f ca="1">IFERROR(VLOOKUP(D125,bdd,2,0),"")</f>
        <v/>
      </c>
    </row>
    <row r="126" spans="1:7">
      <c r="A126" s="3"/>
      <c r="D126" s="5" t="str">
        <f ca="1">IFERROR(SMALL(tablo,ROW(A124)),"")</f>
        <v/>
      </c>
      <c r="E126" t="str">
        <f ca="1">IFERROR(VLOOKUP(D126,bdd,2,0),"")</f>
        <v/>
      </c>
    </row>
    <row r="127" spans="1:7">
      <c r="A127" s="3"/>
      <c r="D127" s="5" t="str">
        <f ca="1">IFERROR(SMALL(tablo,ROW(A125)),"")</f>
        <v/>
      </c>
      <c r="E127" t="str">
        <f ca="1">IFERROR(VLOOKUP(D127,bdd,2,0),"")</f>
        <v/>
      </c>
    </row>
    <row r="128" spans="1:7">
      <c r="A128" s="3"/>
      <c r="D128" s="5" t="str">
        <f ca="1">IFERROR(SMALL(tablo,ROW(A126)),"")</f>
        <v/>
      </c>
      <c r="E128" t="str">
        <f ca="1">IFERROR(VLOOKUP(D128,bdd,2,0),"")</f>
        <v/>
      </c>
    </row>
    <row r="129" spans="1:5">
      <c r="A129" s="3"/>
      <c r="D129" s="5" t="str">
        <f ca="1">IFERROR(SMALL(tablo,ROW(A127)),"")</f>
        <v/>
      </c>
      <c r="E129" t="str">
        <f ca="1">IFERROR(VLOOKUP(D129,bdd,2,0),"")</f>
        <v/>
      </c>
    </row>
    <row r="130" spans="1:5">
      <c r="A130" s="3"/>
      <c r="D130" s="5" t="str">
        <f ca="1">IFERROR(SMALL(tablo,ROW(A128)),"")</f>
        <v/>
      </c>
      <c r="E130" t="str">
        <f ca="1">IFERROR(VLOOKUP(D130,bdd,2,0),"")</f>
        <v/>
      </c>
    </row>
    <row r="131" spans="1:5">
      <c r="A131" s="3"/>
      <c r="D131" s="5" t="str">
        <f ca="1">IFERROR(SMALL(tablo,ROW(A129)),"")</f>
        <v/>
      </c>
      <c r="E131" t="str">
        <f ca="1">IFERROR(VLOOKUP(D131,bdd,2,0),"")</f>
        <v/>
      </c>
    </row>
    <row r="132" spans="1:5">
      <c r="A132" s="3"/>
      <c r="D132" s="5" t="str">
        <f ca="1">IFERROR(SMALL(tablo,ROW(A130)),"")</f>
        <v/>
      </c>
      <c r="E132" t="str">
        <f ca="1">IFERROR(VLOOKUP(D132,bdd,2,0),"")</f>
        <v/>
      </c>
    </row>
    <row r="133" spans="1:5">
      <c r="A133" s="3"/>
      <c r="D133" s="5" t="str">
        <f ca="1">IFERROR(SMALL(tablo,ROW(A131)),"")</f>
        <v/>
      </c>
      <c r="E133" t="str">
        <f ca="1">IFERROR(VLOOKUP(D133,bdd,2,0),"")</f>
        <v/>
      </c>
    </row>
    <row r="134" spans="1:5">
      <c r="A134" s="3"/>
      <c r="D134" s="5" t="str">
        <f ca="1">IFERROR(SMALL(tablo,ROW(A132)),"")</f>
        <v/>
      </c>
      <c r="E134" t="str">
        <f ca="1">IFERROR(VLOOKUP(D134,bdd,2,0),"")</f>
        <v/>
      </c>
    </row>
    <row r="135" spans="1:5">
      <c r="A135" s="3"/>
      <c r="D135" s="5" t="str">
        <f ca="1">IFERROR(SMALL(tablo,ROW(A133)),"")</f>
        <v/>
      </c>
      <c r="E135" t="str">
        <f ca="1">IFERROR(VLOOKUP(D135,bdd,2,0),"")</f>
        <v/>
      </c>
    </row>
    <row r="136" spans="1:5">
      <c r="A136" s="3"/>
      <c r="D136" s="5" t="str">
        <f ca="1">IFERROR(SMALL(tablo,ROW(A134)),"")</f>
        <v/>
      </c>
      <c r="E136" t="str">
        <f ca="1">IFERROR(VLOOKUP(D136,bdd,2,0),"")</f>
        <v/>
      </c>
    </row>
    <row r="137" spans="1:5">
      <c r="A137" s="3"/>
      <c r="D137" s="5" t="str">
        <f ca="1">IFERROR(SMALL(tablo,ROW(A135)),"")</f>
        <v/>
      </c>
      <c r="E137" t="str">
        <f ca="1">IFERROR(VLOOKUP(D137,bdd,2,0),"")</f>
        <v/>
      </c>
    </row>
    <row r="138" spans="1:5">
      <c r="A138" s="3"/>
      <c r="D138" s="5" t="str">
        <f ca="1">IFERROR(SMALL(tablo,ROW(A136)),"")</f>
        <v/>
      </c>
      <c r="E138" t="str">
        <f ca="1">IFERROR(VLOOKUP(D138,bdd,2,0),"")</f>
        <v/>
      </c>
    </row>
    <row r="139" spans="1:5">
      <c r="A139" s="3"/>
      <c r="D139" s="5" t="str">
        <f ca="1">IFERROR(SMALL(tablo,ROW(A137)),"")</f>
        <v/>
      </c>
      <c r="E139" t="str">
        <f ca="1">IFERROR(VLOOKUP(D139,bdd,2,0),"")</f>
        <v/>
      </c>
    </row>
    <row r="140" spans="1:5">
      <c r="A140" s="3"/>
      <c r="D140" s="5" t="str">
        <f ca="1">IFERROR(SMALL(tablo,ROW(A138)),"")</f>
        <v/>
      </c>
      <c r="E140" t="str">
        <f ca="1">IFERROR(VLOOKUP(D140,bdd,2,0),"")</f>
        <v/>
      </c>
    </row>
    <row r="141" spans="1:5">
      <c r="A141" s="3"/>
      <c r="D141" s="5" t="str">
        <f ca="1">IFERROR(SMALL(tablo,ROW(A139)),"")</f>
        <v/>
      </c>
      <c r="E141" t="str">
        <f ca="1">IFERROR(VLOOKUP(D141,bdd,2,0),"")</f>
        <v/>
      </c>
    </row>
    <row r="142" spans="1:5">
      <c r="A142" s="3"/>
      <c r="D142" s="5" t="str">
        <f ca="1">IFERROR(SMALL(tablo,ROW(A140)),"")</f>
        <v/>
      </c>
      <c r="E142" t="str">
        <f ca="1">IFERROR(VLOOKUP(D142,bdd,2,0),"")</f>
        <v/>
      </c>
    </row>
    <row r="143" spans="1:5">
      <c r="A143" s="3"/>
      <c r="D143" s="5" t="str">
        <f ca="1">IFERROR(SMALL(tablo,ROW(A141)),"")</f>
        <v/>
      </c>
      <c r="E143" t="str">
        <f ca="1">IFERROR(VLOOKUP(D143,bdd,2,0),"")</f>
        <v/>
      </c>
    </row>
    <row r="144" spans="1:5">
      <c r="A144" s="3"/>
      <c r="D144" s="5" t="str">
        <f ca="1">IFERROR(SMALL(tablo,ROW(A142)),"")</f>
        <v/>
      </c>
      <c r="E144" t="str">
        <f ca="1">IFERROR(VLOOKUP(D144,bdd,2,0),"")</f>
        <v/>
      </c>
    </row>
    <row r="145" spans="1:5">
      <c r="A145" s="3"/>
      <c r="D145" s="5" t="str">
        <f ca="1">IFERROR(SMALL(tablo,ROW(A143)),"")</f>
        <v/>
      </c>
      <c r="E145" t="str">
        <f ca="1">IFERROR(VLOOKUP(D145,bdd,2,0),"")</f>
        <v/>
      </c>
    </row>
    <row r="146" spans="1:5">
      <c r="A146" s="3"/>
      <c r="D146" s="5" t="str">
        <f ca="1">IFERROR(SMALL(tablo,ROW(A144)),"")</f>
        <v/>
      </c>
      <c r="E146" t="str">
        <f ca="1">IFERROR(VLOOKUP(D146,bdd,2,0),"")</f>
        <v/>
      </c>
    </row>
    <row r="147" spans="1:5">
      <c r="A147" s="3"/>
      <c r="D147" s="5" t="str">
        <f ca="1">IFERROR(SMALL(tablo,ROW(A145)),"")</f>
        <v/>
      </c>
      <c r="E147" t="str">
        <f ca="1">IFERROR(VLOOKUP(D147,bdd,2,0),"")</f>
        <v/>
      </c>
    </row>
    <row r="148" spans="1:5">
      <c r="A148" s="3"/>
      <c r="D148" s="5" t="str">
        <f ca="1">IFERROR(SMALL(tablo,ROW(A146)),"")</f>
        <v/>
      </c>
      <c r="E148" t="str">
        <f ca="1">IFERROR(VLOOKUP(D148,bdd,2,0),"")</f>
        <v/>
      </c>
    </row>
    <row r="149" spans="1:5">
      <c r="A149" s="3"/>
      <c r="D149" s="5" t="str">
        <f ca="1">IFERROR(SMALL(tablo,ROW(A147)),"")</f>
        <v/>
      </c>
      <c r="E149" t="str">
        <f ca="1">IFERROR(VLOOKUP(D149,bdd,2,0),"")</f>
        <v/>
      </c>
    </row>
    <row r="150" spans="1:5">
      <c r="A150" s="3"/>
      <c r="D150" s="5" t="str">
        <f ca="1">IFERROR(SMALL(tablo,ROW(A148)),"")</f>
        <v/>
      </c>
      <c r="E150" t="str">
        <f ca="1">IFERROR(VLOOKUP(D150,bdd,2,0),"")</f>
        <v/>
      </c>
    </row>
    <row r="151" spans="1:5">
      <c r="A151" s="3"/>
      <c r="D151" s="5" t="str">
        <f ca="1">IFERROR(SMALL(tablo,ROW(A149)),"")</f>
        <v/>
      </c>
      <c r="E151" t="str">
        <f ca="1">IFERROR(VLOOKUP(D151,bdd,2,0),"")</f>
        <v/>
      </c>
    </row>
    <row r="152" spans="1:5">
      <c r="A152" s="3"/>
      <c r="D152" s="5" t="str">
        <f ca="1">IFERROR(SMALL(tablo,ROW(A150)),"")</f>
        <v/>
      </c>
      <c r="E152" t="str">
        <f ca="1">IFERROR(VLOOKUP(D152,bdd,2,0),"")</f>
        <v/>
      </c>
    </row>
    <row r="153" spans="1:5">
      <c r="A153" s="3"/>
      <c r="D153" s="5" t="str">
        <f ca="1">IFERROR(SMALL(tablo,ROW(A151)),"")</f>
        <v/>
      </c>
      <c r="E153" t="str">
        <f ca="1">IFERROR(VLOOKUP(D153,bdd,2,0),"")</f>
        <v/>
      </c>
    </row>
    <row r="154" spans="1:5">
      <c r="A154" s="3"/>
      <c r="D154" s="5" t="str">
        <f ca="1">IFERROR(SMALL(tablo,ROW(A152)),"")</f>
        <v/>
      </c>
      <c r="E154" t="str">
        <f ca="1">IFERROR(VLOOKUP(D154,bdd,2,0),"")</f>
        <v/>
      </c>
    </row>
    <row r="155" spans="1:5">
      <c r="A155" s="3"/>
      <c r="D155" s="5" t="str">
        <f ca="1">IFERROR(SMALL(tablo,ROW(A153)),"")</f>
        <v/>
      </c>
      <c r="E155" t="str">
        <f ca="1">IFERROR(VLOOKUP(D155,bdd,2,0),"")</f>
        <v/>
      </c>
    </row>
    <row r="156" spans="1:5">
      <c r="A156" s="3"/>
      <c r="D156" s="5" t="str">
        <f ca="1">IFERROR(SMALL(tablo,ROW(A154)),"")</f>
        <v/>
      </c>
      <c r="E156" t="str">
        <f ca="1">IFERROR(VLOOKUP(D156,bdd,2,0),"")</f>
        <v/>
      </c>
    </row>
    <row r="157" spans="1:5">
      <c r="A157" s="3"/>
      <c r="D157" s="5" t="str">
        <f ca="1">IFERROR(SMALL(tablo,ROW(A155)),"")</f>
        <v/>
      </c>
      <c r="E157" t="str">
        <f ca="1">IFERROR(VLOOKUP(D157,bdd,2,0),"")</f>
        <v/>
      </c>
    </row>
    <row r="158" spans="1:5">
      <c r="A158" s="3"/>
      <c r="D158" s="5" t="str">
        <f ca="1">IFERROR(SMALL(tablo,ROW(A156)),"")</f>
        <v/>
      </c>
      <c r="E158" t="str">
        <f ca="1">IFERROR(VLOOKUP(D158,bdd,2,0),"")</f>
        <v/>
      </c>
    </row>
    <row r="159" spans="1:5">
      <c r="A159" s="3"/>
      <c r="D159" s="5" t="str">
        <f ca="1">IFERROR(SMALL(tablo,ROW(A157)),"")</f>
        <v/>
      </c>
      <c r="E159" t="str">
        <f ca="1">IFERROR(VLOOKUP(D159,bdd,2,0),"")</f>
        <v/>
      </c>
    </row>
    <row r="160" spans="1:5">
      <c r="A160" s="3"/>
      <c r="D160" s="5" t="str">
        <f ca="1">IFERROR(SMALL(tablo,ROW(A158)),"")</f>
        <v/>
      </c>
      <c r="E160" t="str">
        <f ca="1">IFERROR(VLOOKUP(D160,bdd,2,0),"")</f>
        <v/>
      </c>
    </row>
    <row r="161" spans="1:5">
      <c r="A161" s="3"/>
      <c r="D161" s="5" t="str">
        <f ca="1">IFERROR(SMALL(tablo,ROW(A159)),"")</f>
        <v/>
      </c>
      <c r="E161" t="str">
        <f ca="1">IFERROR(VLOOKUP(D161,bdd,2,0),"")</f>
        <v/>
      </c>
    </row>
    <row r="162" spans="1:5">
      <c r="A162" s="3"/>
      <c r="D162" s="5" t="str">
        <f ca="1">IFERROR(SMALL(tablo,ROW(A160)),"")</f>
        <v/>
      </c>
      <c r="E162" t="str">
        <f ca="1">IFERROR(VLOOKUP(D162,bdd,2,0),"")</f>
        <v/>
      </c>
    </row>
    <row r="163" spans="1:5">
      <c r="A163" s="3"/>
      <c r="D163" s="5" t="str">
        <f ca="1">IFERROR(SMALL(tablo,ROW(A161)),"")</f>
        <v/>
      </c>
      <c r="E163" t="str">
        <f ca="1">IFERROR(VLOOKUP(D163,bdd,2,0),"")</f>
        <v/>
      </c>
    </row>
    <row r="164" spans="1:5">
      <c r="A164" s="3"/>
      <c r="D164" s="5" t="str">
        <f ca="1">IFERROR(SMALL(tablo,ROW(A162)),"")</f>
        <v/>
      </c>
      <c r="E164" t="str">
        <f ca="1">IFERROR(VLOOKUP(D164,bdd,2,0),"")</f>
        <v/>
      </c>
    </row>
    <row r="165" spans="1:5">
      <c r="A165" s="3"/>
      <c r="D165" s="5" t="str">
        <f ca="1">IFERROR(SMALL(tablo,ROW(A163)),"")</f>
        <v/>
      </c>
      <c r="E165" t="str">
        <f ca="1">IFERROR(VLOOKUP(D165,bdd,2,0),"")</f>
        <v/>
      </c>
    </row>
    <row r="166" spans="1:5">
      <c r="A166" s="3"/>
      <c r="D166" s="5" t="str">
        <f ca="1">IFERROR(SMALL(tablo,ROW(A164)),"")</f>
        <v/>
      </c>
      <c r="E166" t="str">
        <f ca="1">IFERROR(VLOOKUP(D166,bdd,2,0),"")</f>
        <v/>
      </c>
    </row>
    <row r="167" spans="1:5">
      <c r="A167" s="3"/>
      <c r="D167" s="5" t="str">
        <f ca="1">IFERROR(SMALL(tablo,ROW(A165)),"")</f>
        <v/>
      </c>
      <c r="E167" t="str">
        <f ca="1">IFERROR(VLOOKUP(D167,bdd,2,0),"")</f>
        <v/>
      </c>
    </row>
    <row r="168" spans="1:5">
      <c r="A168" s="3"/>
      <c r="D168" s="5" t="str">
        <f ca="1">IFERROR(SMALL(tablo,ROW(A166)),"")</f>
        <v/>
      </c>
      <c r="E168" t="str">
        <f ca="1">IFERROR(VLOOKUP(D168,bdd,2,0),"")</f>
        <v/>
      </c>
    </row>
    <row r="169" spans="1:5">
      <c r="A169" s="3"/>
      <c r="D169" s="5" t="str">
        <f ca="1">IFERROR(SMALL(tablo,ROW(A167)),"")</f>
        <v/>
      </c>
      <c r="E169" t="str">
        <f ca="1">IFERROR(VLOOKUP(D169,bdd,2,0),"")</f>
        <v/>
      </c>
    </row>
    <row r="170" spans="1:5">
      <c r="A170" s="3"/>
      <c r="D170" s="5" t="str">
        <f ca="1">IFERROR(SMALL(tablo,ROW(A168)),"")</f>
        <v/>
      </c>
      <c r="E170" t="str">
        <f ca="1">IFERROR(VLOOKUP(D170,bdd,2,0),"")</f>
        <v/>
      </c>
    </row>
    <row r="171" spans="1:5">
      <c r="A171" s="3"/>
      <c r="D171" s="5" t="str">
        <f ca="1">IFERROR(SMALL(tablo,ROW(A169)),"")</f>
        <v/>
      </c>
      <c r="E171" t="str">
        <f ca="1">IFERROR(VLOOKUP(D171,bdd,2,0),"")</f>
        <v/>
      </c>
    </row>
    <row r="172" spans="1:5">
      <c r="A172" s="3"/>
      <c r="D172" s="5" t="str">
        <f ca="1">IFERROR(SMALL(tablo,ROW(A170)),"")</f>
        <v/>
      </c>
      <c r="E172" t="str">
        <f ca="1">IFERROR(VLOOKUP(D172,bdd,2,0),"")</f>
        <v/>
      </c>
    </row>
    <row r="173" spans="1:5">
      <c r="A173" s="3"/>
      <c r="D173" s="5" t="str">
        <f ca="1">IFERROR(SMALL(tablo,ROW(A171)),"")</f>
        <v/>
      </c>
      <c r="E173" t="str">
        <f ca="1">IFERROR(VLOOKUP(D173,bdd,2,0),"")</f>
        <v/>
      </c>
    </row>
    <row r="174" spans="1:5">
      <c r="A174" s="3"/>
      <c r="D174" s="5" t="str">
        <f ca="1">IFERROR(SMALL(tablo,ROW(A172)),"")</f>
        <v/>
      </c>
      <c r="E174" t="str">
        <f ca="1">IFERROR(VLOOKUP(D174,bdd,2,0),"")</f>
        <v/>
      </c>
    </row>
    <row r="175" spans="1:5">
      <c r="A175" s="3"/>
      <c r="D175" s="5" t="str">
        <f ca="1">IFERROR(SMALL(tablo,ROW(A173)),"")</f>
        <v/>
      </c>
      <c r="E175" t="str">
        <f ca="1">IFERROR(VLOOKUP(D175,bdd,2,0),"")</f>
        <v/>
      </c>
    </row>
    <row r="176" spans="1:5">
      <c r="A176" s="3"/>
      <c r="D176" s="5" t="str">
        <f ca="1">IFERROR(SMALL(tablo,ROW(A174)),"")</f>
        <v/>
      </c>
      <c r="E176" t="str">
        <f ca="1">IFERROR(VLOOKUP(D176,bdd,2,0),"")</f>
        <v/>
      </c>
    </row>
    <row r="177" spans="1:5">
      <c r="A177" s="3"/>
      <c r="D177" s="5" t="str">
        <f ca="1">IFERROR(SMALL(tablo,ROW(A175)),"")</f>
        <v/>
      </c>
      <c r="E177" t="str">
        <f ca="1">IFERROR(VLOOKUP(D177,bdd,2,0),"")</f>
        <v/>
      </c>
    </row>
    <row r="178" spans="1:5">
      <c r="A178" s="3"/>
      <c r="D178" s="5" t="str">
        <f ca="1">IFERROR(SMALL(tablo,ROW(A176)),"")</f>
        <v/>
      </c>
      <c r="E178" t="str">
        <f ca="1">IFERROR(VLOOKUP(D178,bdd,2,0),"")</f>
        <v/>
      </c>
    </row>
    <row r="179" spans="1:5">
      <c r="A179" s="3"/>
      <c r="D179" s="5" t="str">
        <f ca="1">IFERROR(SMALL(tablo,ROW(A177)),"")</f>
        <v/>
      </c>
      <c r="E179" t="str">
        <f ca="1">IFERROR(VLOOKUP(D179,bdd,2,0),"")</f>
        <v/>
      </c>
    </row>
    <row r="180" spans="1:5">
      <c r="A180" s="3"/>
      <c r="D180" s="5" t="str">
        <f ca="1">IFERROR(SMALL(tablo,ROW(A178)),"")</f>
        <v/>
      </c>
      <c r="E180" t="str">
        <f ca="1">IFERROR(VLOOKUP(D180,bdd,2,0),"")</f>
        <v/>
      </c>
    </row>
    <row r="181" spans="1:5">
      <c r="A181" s="3"/>
      <c r="D181" s="5" t="str">
        <f ca="1">IFERROR(SMALL(tablo,ROW(A179)),"")</f>
        <v/>
      </c>
      <c r="E181" t="str">
        <f ca="1">IFERROR(VLOOKUP(D181,bdd,2,0),"")</f>
        <v/>
      </c>
    </row>
    <row r="182" spans="1:5">
      <c r="A182" s="3"/>
      <c r="D182" s="5" t="str">
        <f ca="1">IFERROR(SMALL(tablo,ROW(A180)),"")</f>
        <v/>
      </c>
      <c r="E182" t="str">
        <f ca="1">IFERROR(VLOOKUP(D182,bdd,2,0),"")</f>
        <v/>
      </c>
    </row>
    <row r="183" spans="1:5">
      <c r="A183" s="3"/>
      <c r="D183" s="5" t="str">
        <f ca="1">IFERROR(SMALL(tablo,ROW(A181)),"")</f>
        <v/>
      </c>
      <c r="E183" t="str">
        <f ca="1">IFERROR(VLOOKUP(D183,bdd,2,0),"")</f>
        <v/>
      </c>
    </row>
    <row r="184" spans="1:5">
      <c r="A184" s="3"/>
      <c r="D184" s="5" t="str">
        <f ca="1">IFERROR(SMALL(tablo,ROW(A182)),"")</f>
        <v/>
      </c>
      <c r="E184" t="str">
        <f ca="1">IFERROR(VLOOKUP(D184,bdd,2,0),"")</f>
        <v/>
      </c>
    </row>
    <row r="185" spans="1:5">
      <c r="A185" s="3"/>
      <c r="D185" s="5" t="str">
        <f ca="1">IFERROR(SMALL(tablo,ROW(A183)),"")</f>
        <v/>
      </c>
      <c r="E185" t="str">
        <f ca="1">IFERROR(VLOOKUP(D185,bdd,2,0),"")</f>
        <v/>
      </c>
    </row>
    <row r="186" spans="1:5">
      <c r="A186" s="3"/>
      <c r="D186" s="5" t="str">
        <f ca="1">IFERROR(SMALL(tablo,ROW(A184)),"")</f>
        <v/>
      </c>
      <c r="E186" t="str">
        <f ca="1">IFERROR(VLOOKUP(D186,bdd,2,0),"")</f>
        <v/>
      </c>
    </row>
    <row r="187" spans="1:5">
      <c r="A187" s="3"/>
      <c r="D187" s="5" t="str">
        <f ca="1">IFERROR(SMALL(tablo,ROW(A185)),"")</f>
        <v/>
      </c>
      <c r="E187" t="str">
        <f ca="1">IFERROR(VLOOKUP(D187,bdd,2,0),"")</f>
        <v/>
      </c>
    </row>
    <row r="188" spans="1:5">
      <c r="A188" s="3"/>
      <c r="D188" s="5" t="str">
        <f ca="1">IFERROR(SMALL(tablo,ROW(A186)),"")</f>
        <v/>
      </c>
      <c r="E188" t="str">
        <f ca="1">IFERROR(VLOOKUP(D188,bdd,2,0),"")</f>
        <v/>
      </c>
    </row>
    <row r="189" spans="1:5">
      <c r="A189" s="3"/>
      <c r="D189" s="5" t="str">
        <f ca="1">IFERROR(SMALL(tablo,ROW(A187)),"")</f>
        <v/>
      </c>
      <c r="E189" t="str">
        <f ca="1">IFERROR(VLOOKUP(D189,bdd,2,0),"")</f>
        <v/>
      </c>
    </row>
    <row r="190" spans="1:5">
      <c r="A190" s="3"/>
      <c r="D190" s="5" t="str">
        <f ca="1">IFERROR(SMALL(tablo,ROW(A188)),"")</f>
        <v/>
      </c>
      <c r="E190" t="str">
        <f ca="1">IFERROR(VLOOKUP(D190,bdd,2,0),"")</f>
        <v/>
      </c>
    </row>
    <row r="191" spans="1:5">
      <c r="A191" s="3"/>
      <c r="D191" s="5" t="str">
        <f ca="1">IFERROR(SMALL(tablo,ROW(A189)),"")</f>
        <v/>
      </c>
      <c r="E191" t="str">
        <f ca="1">IFERROR(VLOOKUP(D191,bdd,2,0),"")</f>
        <v/>
      </c>
    </row>
    <row r="192" spans="1:5">
      <c r="A192" s="3"/>
      <c r="D192" s="5" t="str">
        <f ca="1">IFERROR(SMALL(tablo,ROW(A190)),"")</f>
        <v/>
      </c>
      <c r="E192" t="str">
        <f ca="1">IFERROR(VLOOKUP(D192,bdd,2,0),"")</f>
        <v/>
      </c>
    </row>
    <row r="193" spans="1:5">
      <c r="A193" s="3"/>
      <c r="D193" s="5" t="str">
        <f ca="1">IFERROR(SMALL(tablo,ROW(A191)),"")</f>
        <v/>
      </c>
      <c r="E193" t="str">
        <f ca="1">IFERROR(VLOOKUP(D193,bdd,2,0),"")</f>
        <v/>
      </c>
    </row>
    <row r="194" spans="1:5">
      <c r="A194" s="3"/>
      <c r="D194" s="5" t="str">
        <f ca="1">IFERROR(SMALL(tablo,ROW(A192)),"")</f>
        <v/>
      </c>
      <c r="E194" t="str">
        <f ca="1">IFERROR(VLOOKUP(D194,bdd,2,0),"")</f>
        <v/>
      </c>
    </row>
    <row r="195" spans="1:5">
      <c r="A195" s="3"/>
      <c r="D195" s="5" t="str">
        <f ca="1">IFERROR(SMALL(tablo,ROW(A193)),"")</f>
        <v/>
      </c>
      <c r="E195" t="str">
        <f ca="1">IFERROR(VLOOKUP(D195,bdd,2,0),"")</f>
        <v/>
      </c>
    </row>
    <row r="196" spans="1:5">
      <c r="A196" s="3"/>
      <c r="D196" s="5" t="str">
        <f ca="1">IFERROR(SMALL(tablo,ROW(A194)),"")</f>
        <v/>
      </c>
      <c r="E196" t="str">
        <f ca="1">IFERROR(VLOOKUP(D196,bdd,2,0),"")</f>
        <v/>
      </c>
    </row>
    <row r="197" spans="1:5">
      <c r="A197" s="3"/>
      <c r="D197" s="5" t="str">
        <f ca="1">IFERROR(SMALL(tablo,ROW(A195)),"")</f>
        <v/>
      </c>
      <c r="E197" t="str">
        <f ca="1">IFERROR(VLOOKUP(D197,bdd,2,0),"")</f>
        <v/>
      </c>
    </row>
    <row r="198" spans="1:5">
      <c r="A198" s="3"/>
      <c r="D198" s="5" t="str">
        <f ca="1">IFERROR(SMALL(tablo,ROW(A196)),"")</f>
        <v/>
      </c>
      <c r="E198" t="str">
        <f ca="1">IFERROR(VLOOKUP(D198,bdd,2,0),"")</f>
        <v/>
      </c>
    </row>
    <row r="199" spans="1:5">
      <c r="A199" s="3"/>
      <c r="D199" s="5" t="str">
        <f ca="1">IFERROR(SMALL(tablo,ROW(A197)),"")</f>
        <v/>
      </c>
      <c r="E199" t="str">
        <f ca="1">IFERROR(VLOOKUP(D199,bdd,2,0),"")</f>
        <v/>
      </c>
    </row>
    <row r="200" spans="1:5">
      <c r="A200" s="3"/>
      <c r="D200" s="5" t="str">
        <f ca="1">IFERROR(SMALL(tablo,ROW(A198)),"")</f>
        <v/>
      </c>
      <c r="E200" t="str">
        <f ca="1">IFERROR(VLOOKUP(D200,bdd,2,0),"")</f>
        <v/>
      </c>
    </row>
    <row r="201" spans="1:5">
      <c r="A201" s="3"/>
      <c r="D201" s="5" t="str">
        <f ca="1">IFERROR(SMALL(tablo,ROW(A199)),"")</f>
        <v/>
      </c>
      <c r="E201" t="str">
        <f ca="1">IFERROR(VLOOKUP(D201,bdd,2,0),"")</f>
        <v/>
      </c>
    </row>
    <row r="202" spans="1:5">
      <c r="A202" s="3"/>
      <c r="D202" s="5" t="str">
        <f ca="1">IFERROR(SMALL(tablo,ROW(A200)),"")</f>
        <v/>
      </c>
      <c r="E202" t="str">
        <f ca="1">IFERROR(VLOOKUP(D202,bdd,2,0),"")</f>
        <v/>
      </c>
    </row>
    <row r="203" spans="1:5">
      <c r="A203" s="3"/>
      <c r="D203" s="5" t="str">
        <f ca="1">IFERROR(SMALL(tablo,ROW(A201)),"")</f>
        <v/>
      </c>
      <c r="E203" t="str">
        <f ca="1">IFERROR(VLOOKUP(D203,bdd,2,0),"")</f>
        <v/>
      </c>
    </row>
    <row r="204" spans="1:5">
      <c r="A204" s="3"/>
      <c r="D204" s="5" t="str">
        <f ca="1">IFERROR(SMALL(tablo,ROW(A202)),"")</f>
        <v/>
      </c>
      <c r="E204" t="str">
        <f ca="1">IFERROR(VLOOKUP(D204,bdd,2,0),"")</f>
        <v/>
      </c>
    </row>
    <row r="205" spans="1:5">
      <c r="A205" s="3"/>
      <c r="D205" s="5" t="str">
        <f ca="1">IFERROR(SMALL(tablo,ROW(A203)),"")</f>
        <v/>
      </c>
      <c r="E205" t="str">
        <f ca="1">IFERROR(VLOOKUP(D205,bdd,2,0),"")</f>
        <v/>
      </c>
    </row>
    <row r="206" spans="1:5">
      <c r="A206" s="3"/>
      <c r="D206" s="5" t="str">
        <f t="shared" ref="D196:D259" si="3">IFERROR(SMALL(A$3:A$1200,ROW(A204)),"")</f>
        <v/>
      </c>
      <c r="E206" t="str">
        <f ca="1">IFERROR(VLOOKUP(D206,bdd,2,0),"")</f>
        <v/>
      </c>
    </row>
    <row r="207" spans="1:5">
      <c r="A207" s="3"/>
      <c r="D207" s="5" t="str">
        <f t="shared" si="3"/>
        <v/>
      </c>
      <c r="E207" t="str">
        <f ca="1">IFERROR(VLOOKUP(D207,bdd,2,0),"")</f>
        <v/>
      </c>
    </row>
    <row r="208" spans="1:5">
      <c r="A208" s="3"/>
      <c r="D208" s="5" t="str">
        <f t="shared" si="3"/>
        <v/>
      </c>
      <c r="E208" t="str">
        <f t="shared" ref="E196:E259" si="4">IFERROR(VLOOKUP(D208,A$3:B$1200,2,0),"")</f>
        <v/>
      </c>
    </row>
    <row r="209" spans="1:5">
      <c r="A209" s="3"/>
      <c r="D209" s="5" t="str">
        <f t="shared" si="3"/>
        <v/>
      </c>
      <c r="E209" t="str">
        <f t="shared" si="4"/>
        <v/>
      </c>
    </row>
    <row r="210" spans="1:5">
      <c r="A210" s="3"/>
      <c r="D210" s="5" t="str">
        <f t="shared" si="3"/>
        <v/>
      </c>
      <c r="E210" t="str">
        <f t="shared" si="4"/>
        <v/>
      </c>
    </row>
    <row r="211" spans="1:5">
      <c r="A211" s="3"/>
      <c r="D211" s="5" t="str">
        <f t="shared" si="3"/>
        <v/>
      </c>
      <c r="E211" t="str">
        <f t="shared" si="4"/>
        <v/>
      </c>
    </row>
    <row r="212" spans="1:5">
      <c r="A212" s="3"/>
      <c r="D212" s="5" t="str">
        <f t="shared" si="3"/>
        <v/>
      </c>
      <c r="E212" t="str">
        <f t="shared" si="4"/>
        <v/>
      </c>
    </row>
    <row r="213" spans="1:5">
      <c r="A213" s="3"/>
      <c r="D213" s="5" t="str">
        <f t="shared" si="3"/>
        <v/>
      </c>
      <c r="E213" t="str">
        <f t="shared" si="4"/>
        <v/>
      </c>
    </row>
    <row r="214" spans="1:5">
      <c r="A214" s="3"/>
      <c r="D214" s="5" t="str">
        <f t="shared" si="3"/>
        <v/>
      </c>
      <c r="E214" t="str">
        <f t="shared" si="4"/>
        <v/>
      </c>
    </row>
    <row r="215" spans="1:5">
      <c r="A215" s="3"/>
      <c r="D215" s="5" t="str">
        <f t="shared" si="3"/>
        <v/>
      </c>
      <c r="E215" t="str">
        <f t="shared" si="4"/>
        <v/>
      </c>
    </row>
    <row r="216" spans="1:5">
      <c r="A216" s="3"/>
      <c r="D216" s="5" t="str">
        <f t="shared" si="3"/>
        <v/>
      </c>
      <c r="E216" t="str">
        <f t="shared" si="4"/>
        <v/>
      </c>
    </row>
    <row r="217" spans="1:5">
      <c r="A217" s="3"/>
      <c r="D217" s="5" t="str">
        <f t="shared" si="3"/>
        <v/>
      </c>
      <c r="E217" t="str">
        <f t="shared" si="4"/>
        <v/>
      </c>
    </row>
    <row r="218" spans="1:5">
      <c r="A218" s="3"/>
      <c r="D218" s="5" t="str">
        <f t="shared" si="3"/>
        <v/>
      </c>
      <c r="E218" t="str">
        <f t="shared" si="4"/>
        <v/>
      </c>
    </row>
    <row r="219" spans="1:5">
      <c r="A219" s="3"/>
      <c r="D219" s="5" t="str">
        <f t="shared" si="3"/>
        <v/>
      </c>
      <c r="E219" t="str">
        <f t="shared" si="4"/>
        <v/>
      </c>
    </row>
    <row r="220" spans="1:5">
      <c r="A220" s="3"/>
      <c r="D220" s="5" t="str">
        <f t="shared" si="3"/>
        <v/>
      </c>
      <c r="E220" t="str">
        <f t="shared" si="4"/>
        <v/>
      </c>
    </row>
    <row r="221" spans="1:5">
      <c r="A221" s="3"/>
      <c r="D221" s="5" t="str">
        <f t="shared" si="3"/>
        <v/>
      </c>
      <c r="E221" t="str">
        <f t="shared" si="4"/>
        <v/>
      </c>
    </row>
    <row r="222" spans="1:5">
      <c r="A222" s="3"/>
      <c r="D222" s="5" t="str">
        <f t="shared" si="3"/>
        <v/>
      </c>
      <c r="E222" t="str">
        <f t="shared" si="4"/>
        <v/>
      </c>
    </row>
    <row r="223" spans="1:5">
      <c r="A223" s="3"/>
      <c r="D223" s="5" t="str">
        <f t="shared" si="3"/>
        <v/>
      </c>
      <c r="E223" t="str">
        <f t="shared" si="4"/>
        <v/>
      </c>
    </row>
    <row r="224" spans="1:5">
      <c r="A224" s="3"/>
      <c r="D224" s="5" t="str">
        <f t="shared" si="3"/>
        <v/>
      </c>
      <c r="E224" t="str">
        <f t="shared" si="4"/>
        <v/>
      </c>
    </row>
    <row r="225" spans="1:5">
      <c r="A225" s="3"/>
      <c r="D225" s="5" t="str">
        <f t="shared" si="3"/>
        <v/>
      </c>
      <c r="E225" t="str">
        <f t="shared" si="4"/>
        <v/>
      </c>
    </row>
    <row r="226" spans="1:5">
      <c r="A226" s="3"/>
      <c r="D226" s="5" t="str">
        <f t="shared" si="3"/>
        <v/>
      </c>
      <c r="E226" t="str">
        <f t="shared" si="4"/>
        <v/>
      </c>
    </row>
    <row r="227" spans="1:5">
      <c r="A227" s="3"/>
      <c r="D227" s="5" t="str">
        <f t="shared" si="3"/>
        <v/>
      </c>
      <c r="E227" t="str">
        <f t="shared" si="4"/>
        <v/>
      </c>
    </row>
    <row r="228" spans="1:5">
      <c r="A228" s="3"/>
      <c r="D228" s="5" t="str">
        <f t="shared" si="3"/>
        <v/>
      </c>
      <c r="E228" t="str">
        <f t="shared" si="4"/>
        <v/>
      </c>
    </row>
    <row r="229" spans="1:5">
      <c r="A229" s="3"/>
      <c r="D229" s="5" t="str">
        <f t="shared" si="3"/>
        <v/>
      </c>
      <c r="E229" t="str">
        <f t="shared" si="4"/>
        <v/>
      </c>
    </row>
    <row r="230" spans="1:5">
      <c r="A230" s="3"/>
      <c r="D230" s="5" t="str">
        <f t="shared" si="3"/>
        <v/>
      </c>
      <c r="E230" t="str">
        <f t="shared" si="4"/>
        <v/>
      </c>
    </row>
    <row r="231" spans="1:5">
      <c r="A231" s="3"/>
      <c r="D231" s="5" t="str">
        <f t="shared" si="3"/>
        <v/>
      </c>
      <c r="E231" t="str">
        <f t="shared" si="4"/>
        <v/>
      </c>
    </row>
    <row r="232" spans="1:5">
      <c r="A232" s="3"/>
      <c r="D232" s="5" t="str">
        <f t="shared" si="3"/>
        <v/>
      </c>
      <c r="E232" t="str">
        <f t="shared" si="4"/>
        <v/>
      </c>
    </row>
    <row r="233" spans="1:5">
      <c r="A233" s="3"/>
      <c r="D233" s="5" t="str">
        <f t="shared" si="3"/>
        <v/>
      </c>
      <c r="E233" t="str">
        <f t="shared" si="4"/>
        <v/>
      </c>
    </row>
    <row r="234" spans="1:5">
      <c r="A234" s="3"/>
      <c r="D234" s="5" t="str">
        <f t="shared" si="3"/>
        <v/>
      </c>
      <c r="E234" t="str">
        <f t="shared" si="4"/>
        <v/>
      </c>
    </row>
    <row r="235" spans="1:5">
      <c r="A235" s="3"/>
      <c r="D235" s="5" t="str">
        <f t="shared" si="3"/>
        <v/>
      </c>
      <c r="E235" t="str">
        <f t="shared" si="4"/>
        <v/>
      </c>
    </row>
    <row r="236" spans="1:5">
      <c r="A236" s="3"/>
      <c r="D236" s="5" t="str">
        <f t="shared" si="3"/>
        <v/>
      </c>
      <c r="E236" t="str">
        <f t="shared" si="4"/>
        <v/>
      </c>
    </row>
    <row r="237" spans="1:5">
      <c r="A237" s="3"/>
      <c r="D237" s="5" t="str">
        <f t="shared" si="3"/>
        <v/>
      </c>
      <c r="E237" t="str">
        <f t="shared" si="4"/>
        <v/>
      </c>
    </row>
    <row r="238" spans="1:5">
      <c r="A238" s="3"/>
      <c r="D238" s="5" t="str">
        <f t="shared" si="3"/>
        <v/>
      </c>
      <c r="E238" t="str">
        <f t="shared" si="4"/>
        <v/>
      </c>
    </row>
    <row r="239" spans="1:5">
      <c r="A239" s="3"/>
      <c r="D239" s="5" t="str">
        <f t="shared" si="3"/>
        <v/>
      </c>
      <c r="E239" t="str">
        <f t="shared" si="4"/>
        <v/>
      </c>
    </row>
    <row r="240" spans="1:5">
      <c r="A240" s="3"/>
      <c r="D240" s="5" t="str">
        <f t="shared" si="3"/>
        <v/>
      </c>
      <c r="E240" t="str">
        <f t="shared" si="4"/>
        <v/>
      </c>
    </row>
    <row r="241" spans="1:5">
      <c r="A241" s="3"/>
      <c r="D241" s="5" t="str">
        <f t="shared" si="3"/>
        <v/>
      </c>
      <c r="E241" t="str">
        <f t="shared" si="4"/>
        <v/>
      </c>
    </row>
    <row r="242" spans="1:5">
      <c r="A242" s="3"/>
      <c r="D242" s="5" t="str">
        <f t="shared" si="3"/>
        <v/>
      </c>
      <c r="E242" t="str">
        <f t="shared" si="4"/>
        <v/>
      </c>
    </row>
    <row r="243" spans="1:5">
      <c r="A243" s="3"/>
      <c r="D243" s="5" t="str">
        <f t="shared" si="3"/>
        <v/>
      </c>
      <c r="E243" t="str">
        <f t="shared" si="4"/>
        <v/>
      </c>
    </row>
    <row r="244" spans="1:5">
      <c r="A244" s="3"/>
      <c r="D244" s="5" t="str">
        <f t="shared" si="3"/>
        <v/>
      </c>
      <c r="E244" t="str">
        <f t="shared" si="4"/>
        <v/>
      </c>
    </row>
    <row r="245" spans="1:5">
      <c r="A245" s="3"/>
      <c r="D245" s="5" t="str">
        <f t="shared" si="3"/>
        <v/>
      </c>
      <c r="E245" t="str">
        <f t="shared" si="4"/>
        <v/>
      </c>
    </row>
    <row r="246" spans="1:5">
      <c r="A246" s="3"/>
      <c r="D246" s="5" t="str">
        <f t="shared" si="3"/>
        <v/>
      </c>
      <c r="E246" t="str">
        <f t="shared" si="4"/>
        <v/>
      </c>
    </row>
    <row r="247" spans="1:5">
      <c r="A247" s="3"/>
      <c r="D247" s="5" t="str">
        <f t="shared" si="3"/>
        <v/>
      </c>
      <c r="E247" t="str">
        <f t="shared" si="4"/>
        <v/>
      </c>
    </row>
    <row r="248" spans="1:5">
      <c r="A248" s="3"/>
      <c r="D248" s="5" t="str">
        <f t="shared" si="3"/>
        <v/>
      </c>
      <c r="E248" t="str">
        <f t="shared" si="4"/>
        <v/>
      </c>
    </row>
    <row r="249" spans="1:5">
      <c r="A249" s="3"/>
      <c r="D249" s="5" t="str">
        <f t="shared" si="3"/>
        <v/>
      </c>
      <c r="E249" t="str">
        <f t="shared" si="4"/>
        <v/>
      </c>
    </row>
    <row r="250" spans="1:5">
      <c r="A250" s="3"/>
      <c r="D250" s="5" t="str">
        <f t="shared" si="3"/>
        <v/>
      </c>
      <c r="E250" t="str">
        <f t="shared" si="4"/>
        <v/>
      </c>
    </row>
    <row r="251" spans="1:5">
      <c r="A251" s="3"/>
      <c r="D251" s="5" t="str">
        <f t="shared" si="3"/>
        <v/>
      </c>
      <c r="E251" t="str">
        <f t="shared" si="4"/>
        <v/>
      </c>
    </row>
    <row r="252" spans="1:5">
      <c r="A252" s="3"/>
      <c r="D252" s="5" t="str">
        <f t="shared" si="3"/>
        <v/>
      </c>
      <c r="E252" t="str">
        <f t="shared" si="4"/>
        <v/>
      </c>
    </row>
    <row r="253" spans="1:5">
      <c r="A253" s="3"/>
      <c r="D253" s="5" t="str">
        <f t="shared" si="3"/>
        <v/>
      </c>
      <c r="E253" t="str">
        <f t="shared" si="4"/>
        <v/>
      </c>
    </row>
    <row r="254" spans="1:5">
      <c r="A254" s="3"/>
      <c r="D254" s="5" t="str">
        <f t="shared" si="3"/>
        <v/>
      </c>
      <c r="E254" t="str">
        <f t="shared" si="4"/>
        <v/>
      </c>
    </row>
    <row r="255" spans="1:5">
      <c r="A255" s="3"/>
      <c r="D255" s="5" t="str">
        <f t="shared" si="3"/>
        <v/>
      </c>
      <c r="E255" t="str">
        <f t="shared" si="4"/>
        <v/>
      </c>
    </row>
    <row r="256" spans="1:5">
      <c r="A256" s="3"/>
      <c r="D256" s="5" t="str">
        <f t="shared" si="3"/>
        <v/>
      </c>
      <c r="E256" t="str">
        <f t="shared" si="4"/>
        <v/>
      </c>
    </row>
    <row r="257" spans="1:5">
      <c r="A257" s="3"/>
      <c r="D257" s="5" t="str">
        <f t="shared" si="3"/>
        <v/>
      </c>
      <c r="E257" t="str">
        <f t="shared" si="4"/>
        <v/>
      </c>
    </row>
    <row r="258" spans="1:5">
      <c r="A258" s="3"/>
      <c r="D258" s="5" t="str">
        <f t="shared" si="3"/>
        <v/>
      </c>
      <c r="E258" t="str">
        <f t="shared" si="4"/>
        <v/>
      </c>
    </row>
    <row r="259" spans="1:5">
      <c r="A259" s="3"/>
      <c r="D259" s="5" t="str">
        <f t="shared" si="3"/>
        <v/>
      </c>
      <c r="E259" t="str">
        <f t="shared" si="4"/>
        <v/>
      </c>
    </row>
    <row r="260" spans="1:5">
      <c r="A260" s="3"/>
      <c r="D260" s="5" t="str">
        <f t="shared" ref="D260:D323" si="5">IFERROR(SMALL(A$3:A$1200,ROW(A258)),"")</f>
        <v/>
      </c>
      <c r="E260" t="str">
        <f t="shared" ref="E260:E323" si="6">IFERROR(VLOOKUP(D260,A$3:B$1200,2,0),"")</f>
        <v/>
      </c>
    </row>
    <row r="261" spans="1:5">
      <c r="A261" s="3"/>
      <c r="D261" s="5" t="str">
        <f t="shared" si="5"/>
        <v/>
      </c>
      <c r="E261" t="str">
        <f t="shared" si="6"/>
        <v/>
      </c>
    </row>
    <row r="262" spans="1:5">
      <c r="A262" s="3"/>
      <c r="D262" s="5" t="str">
        <f t="shared" si="5"/>
        <v/>
      </c>
      <c r="E262" t="str">
        <f t="shared" si="6"/>
        <v/>
      </c>
    </row>
    <row r="263" spans="1:5">
      <c r="A263" s="3"/>
      <c r="D263" s="5" t="str">
        <f t="shared" si="5"/>
        <v/>
      </c>
      <c r="E263" t="str">
        <f t="shared" si="6"/>
        <v/>
      </c>
    </row>
    <row r="264" spans="1:5">
      <c r="A264" s="3"/>
      <c r="D264" s="5" t="str">
        <f t="shared" si="5"/>
        <v/>
      </c>
      <c r="E264" t="str">
        <f t="shared" si="6"/>
        <v/>
      </c>
    </row>
    <row r="265" spans="1:5">
      <c r="A265" s="3"/>
      <c r="D265" s="5" t="str">
        <f t="shared" si="5"/>
        <v/>
      </c>
      <c r="E265" t="str">
        <f t="shared" si="6"/>
        <v/>
      </c>
    </row>
    <row r="266" spans="1:5">
      <c r="A266" s="3"/>
      <c r="D266" s="5" t="str">
        <f t="shared" si="5"/>
        <v/>
      </c>
      <c r="E266" t="str">
        <f t="shared" si="6"/>
        <v/>
      </c>
    </row>
    <row r="267" spans="1:5">
      <c r="A267" s="3"/>
      <c r="D267" s="5" t="str">
        <f t="shared" si="5"/>
        <v/>
      </c>
      <c r="E267" t="str">
        <f t="shared" si="6"/>
        <v/>
      </c>
    </row>
    <row r="268" spans="1:5">
      <c r="A268" s="3"/>
      <c r="D268" s="5" t="str">
        <f t="shared" si="5"/>
        <v/>
      </c>
      <c r="E268" t="str">
        <f t="shared" si="6"/>
        <v/>
      </c>
    </row>
    <row r="269" spans="1:5">
      <c r="A269" s="3"/>
      <c r="D269" s="5" t="str">
        <f t="shared" si="5"/>
        <v/>
      </c>
      <c r="E269" t="str">
        <f t="shared" si="6"/>
        <v/>
      </c>
    </row>
    <row r="270" spans="1:5">
      <c r="A270" s="3"/>
      <c r="D270" s="5" t="str">
        <f t="shared" si="5"/>
        <v/>
      </c>
      <c r="E270" t="str">
        <f t="shared" si="6"/>
        <v/>
      </c>
    </row>
    <row r="271" spans="1:5">
      <c r="A271" s="3"/>
      <c r="D271" s="5" t="str">
        <f t="shared" si="5"/>
        <v/>
      </c>
      <c r="E271" t="str">
        <f t="shared" si="6"/>
        <v/>
      </c>
    </row>
    <row r="272" spans="1:5">
      <c r="A272" s="3"/>
      <c r="D272" s="5" t="str">
        <f t="shared" si="5"/>
        <v/>
      </c>
      <c r="E272" t="str">
        <f t="shared" si="6"/>
        <v/>
      </c>
    </row>
    <row r="273" spans="1:5">
      <c r="A273" s="3"/>
      <c r="D273" s="5" t="str">
        <f t="shared" si="5"/>
        <v/>
      </c>
      <c r="E273" t="str">
        <f t="shared" si="6"/>
        <v/>
      </c>
    </row>
    <row r="274" spans="1:5">
      <c r="A274" s="3"/>
      <c r="D274" s="5" t="str">
        <f t="shared" si="5"/>
        <v/>
      </c>
      <c r="E274" t="str">
        <f t="shared" si="6"/>
        <v/>
      </c>
    </row>
    <row r="275" spans="1:5">
      <c r="A275" s="3"/>
      <c r="D275" s="5" t="str">
        <f t="shared" si="5"/>
        <v/>
      </c>
      <c r="E275" t="str">
        <f t="shared" si="6"/>
        <v/>
      </c>
    </row>
    <row r="276" spans="1:5">
      <c r="A276" s="3"/>
      <c r="D276" s="5" t="str">
        <f t="shared" si="5"/>
        <v/>
      </c>
      <c r="E276" t="str">
        <f t="shared" si="6"/>
        <v/>
      </c>
    </row>
    <row r="277" spans="1:5">
      <c r="A277" s="3"/>
      <c r="D277" s="5" t="str">
        <f t="shared" si="5"/>
        <v/>
      </c>
      <c r="E277" t="str">
        <f t="shared" si="6"/>
        <v/>
      </c>
    </row>
    <row r="278" spans="1:5">
      <c r="A278" s="3"/>
      <c r="D278" s="5" t="str">
        <f t="shared" si="5"/>
        <v/>
      </c>
      <c r="E278" t="str">
        <f t="shared" si="6"/>
        <v/>
      </c>
    </row>
    <row r="279" spans="1:5">
      <c r="A279" s="3"/>
      <c r="D279" s="5" t="str">
        <f t="shared" si="5"/>
        <v/>
      </c>
      <c r="E279" t="str">
        <f t="shared" si="6"/>
        <v/>
      </c>
    </row>
    <row r="280" spans="1:5">
      <c r="A280" s="3"/>
      <c r="D280" s="5" t="str">
        <f t="shared" si="5"/>
        <v/>
      </c>
      <c r="E280" t="str">
        <f t="shared" si="6"/>
        <v/>
      </c>
    </row>
    <row r="281" spans="1:5">
      <c r="A281" s="3"/>
      <c r="D281" s="5" t="str">
        <f t="shared" si="5"/>
        <v/>
      </c>
      <c r="E281" t="str">
        <f t="shared" si="6"/>
        <v/>
      </c>
    </row>
    <row r="282" spans="1:5">
      <c r="A282" s="3"/>
      <c r="D282" s="5" t="str">
        <f t="shared" si="5"/>
        <v/>
      </c>
      <c r="E282" t="str">
        <f t="shared" si="6"/>
        <v/>
      </c>
    </row>
    <row r="283" spans="1:5">
      <c r="A283" s="3"/>
      <c r="D283" s="5" t="str">
        <f t="shared" si="5"/>
        <v/>
      </c>
      <c r="E283" t="str">
        <f t="shared" si="6"/>
        <v/>
      </c>
    </row>
    <row r="284" spans="1:5">
      <c r="A284" s="3"/>
      <c r="D284" s="5" t="str">
        <f t="shared" si="5"/>
        <v/>
      </c>
      <c r="E284" t="str">
        <f t="shared" si="6"/>
        <v/>
      </c>
    </row>
    <row r="285" spans="1:5">
      <c r="A285" s="3"/>
      <c r="D285" s="5" t="str">
        <f t="shared" si="5"/>
        <v/>
      </c>
      <c r="E285" t="str">
        <f t="shared" si="6"/>
        <v/>
      </c>
    </row>
    <row r="286" spans="1:5">
      <c r="A286" s="3"/>
      <c r="D286" s="5" t="str">
        <f t="shared" si="5"/>
        <v/>
      </c>
      <c r="E286" t="str">
        <f t="shared" si="6"/>
        <v/>
      </c>
    </row>
    <row r="287" spans="1:5">
      <c r="A287" s="3"/>
      <c r="D287" s="5" t="str">
        <f t="shared" si="5"/>
        <v/>
      </c>
      <c r="E287" t="str">
        <f t="shared" si="6"/>
        <v/>
      </c>
    </row>
    <row r="288" spans="1:5">
      <c r="A288" s="3"/>
      <c r="D288" s="5" t="str">
        <f t="shared" si="5"/>
        <v/>
      </c>
      <c r="E288" t="str">
        <f t="shared" si="6"/>
        <v/>
      </c>
    </row>
    <row r="289" spans="1:5">
      <c r="A289" s="3"/>
      <c r="D289" s="5" t="str">
        <f t="shared" si="5"/>
        <v/>
      </c>
      <c r="E289" t="str">
        <f t="shared" si="6"/>
        <v/>
      </c>
    </row>
    <row r="290" spans="1:5">
      <c r="A290" s="3"/>
      <c r="D290" s="5" t="str">
        <f t="shared" si="5"/>
        <v/>
      </c>
      <c r="E290" t="str">
        <f t="shared" si="6"/>
        <v/>
      </c>
    </row>
    <row r="291" spans="1:5">
      <c r="A291" s="3"/>
      <c r="D291" s="5" t="str">
        <f t="shared" si="5"/>
        <v/>
      </c>
      <c r="E291" t="str">
        <f t="shared" si="6"/>
        <v/>
      </c>
    </row>
    <row r="292" spans="1:5">
      <c r="A292" s="3"/>
      <c r="D292" s="5" t="str">
        <f t="shared" si="5"/>
        <v/>
      </c>
      <c r="E292" t="str">
        <f t="shared" si="6"/>
        <v/>
      </c>
    </row>
    <row r="293" spans="1:5">
      <c r="A293" s="3"/>
      <c r="D293" s="5" t="str">
        <f t="shared" si="5"/>
        <v/>
      </c>
      <c r="E293" t="str">
        <f t="shared" si="6"/>
        <v/>
      </c>
    </row>
    <row r="294" spans="1:5">
      <c r="A294" s="3"/>
      <c r="D294" s="5" t="str">
        <f t="shared" si="5"/>
        <v/>
      </c>
      <c r="E294" t="str">
        <f t="shared" si="6"/>
        <v/>
      </c>
    </row>
    <row r="295" spans="1:5">
      <c r="A295" s="3"/>
      <c r="D295" s="5" t="str">
        <f t="shared" si="5"/>
        <v/>
      </c>
      <c r="E295" t="str">
        <f t="shared" si="6"/>
        <v/>
      </c>
    </row>
    <row r="296" spans="1:5">
      <c r="A296" s="3"/>
      <c r="D296" s="5" t="str">
        <f t="shared" si="5"/>
        <v/>
      </c>
      <c r="E296" t="str">
        <f t="shared" si="6"/>
        <v/>
      </c>
    </row>
    <row r="297" spans="1:5">
      <c r="A297" s="3"/>
      <c r="D297" s="5" t="str">
        <f t="shared" si="5"/>
        <v/>
      </c>
      <c r="E297" t="str">
        <f t="shared" si="6"/>
        <v/>
      </c>
    </row>
    <row r="298" spans="1:5">
      <c r="A298" s="3"/>
      <c r="D298" s="5" t="str">
        <f t="shared" si="5"/>
        <v/>
      </c>
      <c r="E298" t="str">
        <f t="shared" si="6"/>
        <v/>
      </c>
    </row>
    <row r="299" spans="1:5">
      <c r="A299" s="3"/>
      <c r="D299" s="5" t="str">
        <f t="shared" si="5"/>
        <v/>
      </c>
      <c r="E299" t="str">
        <f t="shared" si="6"/>
        <v/>
      </c>
    </row>
    <row r="300" spans="1:5">
      <c r="A300" s="3"/>
      <c r="D300" s="5" t="str">
        <f t="shared" si="5"/>
        <v/>
      </c>
      <c r="E300" t="str">
        <f t="shared" si="6"/>
        <v/>
      </c>
    </row>
    <row r="301" spans="1:5">
      <c r="A301" s="3"/>
      <c r="D301" s="5" t="str">
        <f t="shared" si="5"/>
        <v/>
      </c>
      <c r="E301" t="str">
        <f t="shared" si="6"/>
        <v/>
      </c>
    </row>
    <row r="302" spans="1:5">
      <c r="A302" s="3"/>
      <c r="D302" s="5" t="str">
        <f t="shared" si="5"/>
        <v/>
      </c>
      <c r="E302" t="str">
        <f t="shared" si="6"/>
        <v/>
      </c>
    </row>
    <row r="303" spans="1:5">
      <c r="A303" s="3"/>
      <c r="D303" s="5" t="str">
        <f t="shared" si="5"/>
        <v/>
      </c>
      <c r="E303" t="str">
        <f t="shared" si="6"/>
        <v/>
      </c>
    </row>
    <row r="304" spans="1:5">
      <c r="A304" s="3"/>
      <c r="D304" s="5" t="str">
        <f t="shared" si="5"/>
        <v/>
      </c>
      <c r="E304" t="str">
        <f t="shared" si="6"/>
        <v/>
      </c>
    </row>
    <row r="305" spans="1:5">
      <c r="A305" s="3"/>
      <c r="D305" s="5" t="str">
        <f t="shared" si="5"/>
        <v/>
      </c>
      <c r="E305" t="str">
        <f t="shared" si="6"/>
        <v/>
      </c>
    </row>
    <row r="306" spans="1:5">
      <c r="A306" s="3"/>
      <c r="D306" s="5" t="str">
        <f t="shared" si="5"/>
        <v/>
      </c>
      <c r="E306" t="str">
        <f t="shared" si="6"/>
        <v/>
      </c>
    </row>
    <row r="307" spans="1:5">
      <c r="A307" s="3"/>
      <c r="D307" s="5" t="str">
        <f t="shared" si="5"/>
        <v/>
      </c>
      <c r="E307" t="str">
        <f t="shared" si="6"/>
        <v/>
      </c>
    </row>
    <row r="308" spans="1:5">
      <c r="A308" s="3"/>
      <c r="D308" s="5" t="str">
        <f t="shared" si="5"/>
        <v/>
      </c>
      <c r="E308" t="str">
        <f t="shared" si="6"/>
        <v/>
      </c>
    </row>
    <row r="309" spans="1:5">
      <c r="A309" s="3"/>
      <c r="D309" s="5" t="str">
        <f t="shared" si="5"/>
        <v/>
      </c>
      <c r="E309" t="str">
        <f t="shared" si="6"/>
        <v/>
      </c>
    </row>
    <row r="310" spans="1:5">
      <c r="A310" s="3"/>
      <c r="D310" s="5" t="str">
        <f t="shared" si="5"/>
        <v/>
      </c>
      <c r="E310" t="str">
        <f t="shared" si="6"/>
        <v/>
      </c>
    </row>
    <row r="311" spans="1:5">
      <c r="A311" s="3"/>
      <c r="D311" s="5" t="str">
        <f t="shared" si="5"/>
        <v/>
      </c>
      <c r="E311" t="str">
        <f t="shared" si="6"/>
        <v/>
      </c>
    </row>
    <row r="312" spans="1:5">
      <c r="A312" s="3"/>
      <c r="D312" s="5" t="str">
        <f t="shared" si="5"/>
        <v/>
      </c>
      <c r="E312" t="str">
        <f t="shared" si="6"/>
        <v/>
      </c>
    </row>
    <row r="313" spans="1:5">
      <c r="A313" s="3"/>
      <c r="D313" s="5" t="str">
        <f t="shared" si="5"/>
        <v/>
      </c>
      <c r="E313" t="str">
        <f t="shared" si="6"/>
        <v/>
      </c>
    </row>
    <row r="314" spans="1:5">
      <c r="A314" s="3"/>
      <c r="D314" s="5" t="str">
        <f t="shared" si="5"/>
        <v/>
      </c>
      <c r="E314" t="str">
        <f t="shared" si="6"/>
        <v/>
      </c>
    </row>
    <row r="315" spans="1:5">
      <c r="A315" s="3"/>
      <c r="D315" s="5" t="str">
        <f t="shared" si="5"/>
        <v/>
      </c>
      <c r="E315" t="str">
        <f t="shared" si="6"/>
        <v/>
      </c>
    </row>
    <row r="316" spans="1:5">
      <c r="A316" s="3"/>
      <c r="D316" s="5" t="str">
        <f t="shared" si="5"/>
        <v/>
      </c>
      <c r="E316" t="str">
        <f t="shared" si="6"/>
        <v/>
      </c>
    </row>
    <row r="317" spans="1:5">
      <c r="A317" s="3"/>
      <c r="D317" s="5" t="str">
        <f t="shared" si="5"/>
        <v/>
      </c>
      <c r="E317" t="str">
        <f t="shared" si="6"/>
        <v/>
      </c>
    </row>
    <row r="318" spans="1:5">
      <c r="A318" s="3"/>
      <c r="D318" s="5" t="str">
        <f t="shared" si="5"/>
        <v/>
      </c>
      <c r="E318" t="str">
        <f t="shared" si="6"/>
        <v/>
      </c>
    </row>
    <row r="319" spans="1:5">
      <c r="A319" s="3"/>
      <c r="D319" s="5" t="str">
        <f t="shared" si="5"/>
        <v/>
      </c>
      <c r="E319" t="str">
        <f t="shared" si="6"/>
        <v/>
      </c>
    </row>
    <row r="320" spans="1:5">
      <c r="A320" s="3"/>
      <c r="D320" s="5" t="str">
        <f t="shared" si="5"/>
        <v/>
      </c>
      <c r="E320" t="str">
        <f t="shared" si="6"/>
        <v/>
      </c>
    </row>
    <row r="321" spans="1:5">
      <c r="A321" s="3"/>
      <c r="D321" s="5" t="str">
        <f t="shared" si="5"/>
        <v/>
      </c>
      <c r="E321" t="str">
        <f t="shared" si="6"/>
        <v/>
      </c>
    </row>
    <row r="322" spans="1:5">
      <c r="A322" s="3"/>
      <c r="D322" s="5" t="str">
        <f t="shared" si="5"/>
        <v/>
      </c>
      <c r="E322" t="str">
        <f t="shared" si="6"/>
        <v/>
      </c>
    </row>
    <row r="323" spans="1:5">
      <c r="A323" s="3"/>
      <c r="D323" s="5" t="str">
        <f t="shared" si="5"/>
        <v/>
      </c>
      <c r="E323" t="str">
        <f t="shared" si="6"/>
        <v/>
      </c>
    </row>
    <row r="324" spans="1:5">
      <c r="A324" s="3"/>
      <c r="D324" s="5" t="str">
        <f t="shared" ref="D324:D340" si="7">IFERROR(SMALL(A$3:A$1200,ROW(A322)),"")</f>
        <v/>
      </c>
      <c r="E324" t="str">
        <f t="shared" ref="E324:E340" si="8">IFERROR(VLOOKUP(D324,A$3:B$1200,2,0),"")</f>
        <v/>
      </c>
    </row>
    <row r="325" spans="1:5">
      <c r="A325" s="3"/>
      <c r="D325" s="5" t="str">
        <f t="shared" si="7"/>
        <v/>
      </c>
      <c r="E325" t="str">
        <f t="shared" si="8"/>
        <v/>
      </c>
    </row>
    <row r="326" spans="1:5">
      <c r="A326" s="3"/>
      <c r="D326" s="5" t="str">
        <f t="shared" si="7"/>
        <v/>
      </c>
      <c r="E326" t="str">
        <f t="shared" si="8"/>
        <v/>
      </c>
    </row>
    <row r="327" spans="1:5">
      <c r="A327" s="3"/>
      <c r="D327" s="5" t="str">
        <f t="shared" si="7"/>
        <v/>
      </c>
      <c r="E327" t="str">
        <f t="shared" si="8"/>
        <v/>
      </c>
    </row>
    <row r="328" spans="1:5">
      <c r="A328" s="3"/>
      <c r="D328" s="5" t="str">
        <f t="shared" si="7"/>
        <v/>
      </c>
      <c r="E328" t="str">
        <f t="shared" si="8"/>
        <v/>
      </c>
    </row>
    <row r="329" spans="1:5">
      <c r="A329" s="3"/>
      <c r="D329" s="5" t="str">
        <f t="shared" si="7"/>
        <v/>
      </c>
      <c r="E329" t="str">
        <f t="shared" si="8"/>
        <v/>
      </c>
    </row>
    <row r="330" spans="1:5">
      <c r="A330" s="3"/>
      <c r="D330" s="5" t="str">
        <f t="shared" si="7"/>
        <v/>
      </c>
      <c r="E330" t="str">
        <f t="shared" si="8"/>
        <v/>
      </c>
    </row>
    <row r="331" spans="1:5">
      <c r="A331" s="3"/>
      <c r="D331" s="5" t="str">
        <f t="shared" si="7"/>
        <v/>
      </c>
      <c r="E331" t="str">
        <f t="shared" si="8"/>
        <v/>
      </c>
    </row>
    <row r="332" spans="1:5">
      <c r="A332" s="3"/>
      <c r="D332" s="5" t="str">
        <f t="shared" si="7"/>
        <v/>
      </c>
      <c r="E332" t="str">
        <f t="shared" si="8"/>
        <v/>
      </c>
    </row>
    <row r="333" spans="1:5">
      <c r="A333" s="3"/>
      <c r="D333" s="5" t="str">
        <f t="shared" si="7"/>
        <v/>
      </c>
      <c r="E333" t="str">
        <f t="shared" si="8"/>
        <v/>
      </c>
    </row>
    <row r="334" spans="1:5">
      <c r="A334" s="3"/>
      <c r="D334" s="5" t="str">
        <f t="shared" si="7"/>
        <v/>
      </c>
      <c r="E334" t="str">
        <f t="shared" si="8"/>
        <v/>
      </c>
    </row>
    <row r="335" spans="1:5">
      <c r="A335" s="3"/>
      <c r="D335" s="5" t="str">
        <f t="shared" si="7"/>
        <v/>
      </c>
      <c r="E335" t="str">
        <f t="shared" si="8"/>
        <v/>
      </c>
    </row>
    <row r="336" spans="1:5">
      <c r="A336" s="3"/>
      <c r="D336" s="5" t="str">
        <f t="shared" si="7"/>
        <v/>
      </c>
      <c r="E336" t="str">
        <f t="shared" si="8"/>
        <v/>
      </c>
    </row>
    <row r="337" spans="1:5">
      <c r="A337" s="3"/>
      <c r="D337" s="5" t="str">
        <f t="shared" si="7"/>
        <v/>
      </c>
      <c r="E337" t="str">
        <f t="shared" si="8"/>
        <v/>
      </c>
    </row>
    <row r="338" spans="1:5">
      <c r="A338" s="3"/>
      <c r="D338" s="5" t="str">
        <f t="shared" si="7"/>
        <v/>
      </c>
      <c r="E338" t="str">
        <f t="shared" si="8"/>
        <v/>
      </c>
    </row>
    <row r="339" spans="1:5">
      <c r="A339" s="3"/>
      <c r="D339" s="5" t="str">
        <f t="shared" si="7"/>
        <v/>
      </c>
      <c r="E339" t="str">
        <f t="shared" si="8"/>
        <v/>
      </c>
    </row>
    <row r="340" spans="1:5">
      <c r="A340" s="3"/>
      <c r="D340" s="5" t="str">
        <f t="shared" si="7"/>
        <v/>
      </c>
      <c r="E340" t="str">
        <f t="shared" si="8"/>
        <v/>
      </c>
    </row>
    <row r="341" spans="1:5">
      <c r="A341" s="3"/>
    </row>
    <row r="342" spans="1:5">
      <c r="A342" s="3"/>
    </row>
    <row r="343" spans="1:5">
      <c r="A343" s="3"/>
    </row>
    <row r="344" spans="1:5">
      <c r="A344" s="3"/>
    </row>
    <row r="345" spans="1:5">
      <c r="A345" s="3"/>
    </row>
    <row r="346" spans="1:5">
      <c r="A346" s="3"/>
    </row>
    <row r="347" spans="1:5">
      <c r="A347" s="3"/>
    </row>
    <row r="348" spans="1:5">
      <c r="A348" s="3"/>
    </row>
    <row r="349" spans="1:5">
      <c r="A349" s="3"/>
    </row>
    <row r="350" spans="1:5">
      <c r="A350" s="3"/>
    </row>
    <row r="351" spans="1:5">
      <c r="A351" s="3"/>
    </row>
    <row r="352" spans="1:5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</sheetData>
  <conditionalFormatting sqref="D4:E163">
    <cfRule type="expression" dxfId="1" priority="1">
      <formula>AND(MOD($G4,2)=0)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gilles</cp:lastModifiedBy>
  <dcterms:created xsi:type="dcterms:W3CDTF">2023-01-24T15:31:19Z</dcterms:created>
  <dcterms:modified xsi:type="dcterms:W3CDTF">2023-01-24T17:44:01Z</dcterms:modified>
</cp:coreProperties>
</file>