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24789F8D-06D6-48B7-9874-F33A0754232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dept">Tableau1[[#Headers],[Pays]]</definedName>
    <definedName name="pays">Tableau1[Pays]</definedName>
    <definedName name="reçu">Tableau1[colis reçu]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I4" i="1" a="1"/>
  <c r="I4" i="1"/>
  <c r="I5" i="1" a="1"/>
  <c r="I5" i="1" s="1"/>
  <c r="I6" i="1" a="1"/>
  <c r="I6" i="1"/>
  <c r="I7" i="1" a="1"/>
  <c r="I7" i="1" s="1"/>
  <c r="I8" i="1" a="1"/>
  <c r="I8" i="1"/>
  <c r="I9" i="1" a="1"/>
  <c r="I9" i="1" s="1"/>
  <c r="I10" i="1" a="1"/>
  <c r="I10" i="1"/>
  <c r="I11" i="1" a="1"/>
  <c r="I11" i="1" s="1"/>
  <c r="I2" i="1" a="1"/>
  <c r="I2" i="1" s="1"/>
  <c r="G3" i="1" a="1"/>
  <c r="G3" i="1" s="1"/>
  <c r="H3" i="1" s="1"/>
  <c r="G4" i="1" a="1"/>
  <c r="G4" i="1" s="1"/>
  <c r="H4" i="1" s="1"/>
  <c r="G5" i="1" a="1"/>
  <c r="G5" i="1" s="1"/>
  <c r="H5" i="1" s="1"/>
  <c r="G6" i="1" a="1"/>
  <c r="G6" i="1"/>
  <c r="G7" i="1" a="1"/>
  <c r="G7" i="1" s="1"/>
  <c r="G8" i="1" a="1"/>
  <c r="G8" i="1"/>
  <c r="G9" i="1" a="1"/>
  <c r="G9" i="1" s="1"/>
  <c r="G10" i="1" a="1"/>
  <c r="G10" i="1"/>
  <c r="G11" i="1" a="1"/>
  <c r="G11" i="1" s="1"/>
  <c r="G2" i="1" a="1"/>
  <c r="G2" i="1" s="1"/>
  <c r="H2" i="1" s="1"/>
  <c r="H6" i="1"/>
  <c r="H7" i="1"/>
  <c r="H8" i="1"/>
  <c r="H9" i="1"/>
  <c r="H10" i="1"/>
  <c r="H11" i="1"/>
  <c r="F3" i="1" a="1"/>
  <c r="F3" i="1" s="1"/>
  <c r="F4" i="1" a="1"/>
  <c r="F4" i="1" s="1"/>
  <c r="F5" i="1" a="1"/>
  <c r="F5" i="1" s="1"/>
  <c r="F6" i="1" a="1"/>
  <c r="F6" i="1"/>
  <c r="F7" i="1" a="1"/>
  <c r="F7" i="1" s="1"/>
  <c r="F8" i="1" a="1"/>
  <c r="F8" i="1"/>
  <c r="F9" i="1" a="1"/>
  <c r="F9" i="1" s="1"/>
  <c r="F10" i="1" a="1"/>
  <c r="F10" i="1"/>
  <c r="F11" i="1" a="1"/>
  <c r="F11" i="1" s="1"/>
  <c r="F2" i="1" a="1"/>
  <c r="F2" i="1" s="1"/>
  <c r="E3" i="1" a="1"/>
  <c r="E3" i="1" s="1"/>
  <c r="E2" i="1" a="1"/>
  <c r="E2" i="1" s="1"/>
  <c r="C2" i="1"/>
  <c r="E4" i="1" l="1" a="1"/>
  <c r="E4" i="1" s="1"/>
  <c r="E5" i="1" s="1" a="1"/>
  <c r="E5" i="1" s="1"/>
  <c r="E6" i="1" l="1" a="1"/>
  <c r="E6" i="1" s="1"/>
  <c r="E7" i="1" a="1"/>
  <c r="E7" i="1" s="1"/>
  <c r="E8" i="1" l="1" a="1"/>
  <c r="E8" i="1" s="1"/>
  <c r="E9" i="1" l="1" a="1"/>
  <c r="E9" i="1" s="1"/>
  <c r="E10" i="1" s="1" a="1"/>
  <c r="E10" i="1" s="1"/>
  <c r="E11" i="1" s="1" a="1"/>
  <c r="E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<sst xmlns="http://schemas.openxmlformats.org/spreadsheetml/2006/main" count="27" uniqueCount="13">
  <si>
    <t>Pays</t>
  </si>
  <si>
    <t>colis reçu</t>
  </si>
  <si>
    <t>nb colis reçu</t>
  </si>
  <si>
    <t>France</t>
  </si>
  <si>
    <t>oui</t>
  </si>
  <si>
    <t>Allemagne</t>
  </si>
  <si>
    <t>Belgique</t>
  </si>
  <si>
    <t>non</t>
  </si>
  <si>
    <t>USA</t>
  </si>
  <si>
    <t xml:space="preserve">presence </t>
  </si>
  <si>
    <t>nb recus</t>
  </si>
  <si>
    <t>%_1</t>
  </si>
  <si>
    <t>%_2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</si>
</sst>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3" xfId="0" applyBorder="1"/>
    <xf numFmtId="0" fontId="2" fillId="0" borderId="4" xfId="0" applyFont="1" applyBorder="1" applyAlignment="1">
      <alignment horizontal="center" vertical="center"/>
    </xf>
    <xf numFmtId="0" fontId="0" fillId="0" borderId="2" xfId="0" applyBorder="1"/>
    <xf numFmtId="0" fontId="0" fillId="0" borderId="5" xfId="0" applyBorder="1"/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1" xfId="0" applyFill="1" applyBorder="1"/>
    <xf numFmtId="10" fontId="0" fillId="2" borderId="1" xfId="0" applyNumberFormat="1" applyFill="1" applyBorder="1"/>
    <xf numFmtId="0" fontId="0" fillId="2" borderId="1" xfId="0" applyFill="1" applyBorder="1" applyAlignment="1">
      <alignment horizontal="center" vertical="center"/>
    </xf>
    <xf numFmtId="9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929640</xdr:colOff>
      <xdr:row>11</xdr:row>
      <xdr:rowOff>144780</xdr:rowOff>
    </xdr:from>
    <xdr:to>
      <xdr:col>4</xdr:col>
      <xdr:colOff>281940</xdr:colOff>
      <xdr:row>21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5372310-5DAD-1349-8FE5-0A0FBF3D1318}"/>
            </a:ext>
          </a:extLst>
        </xdr:cNvPr>
        <xdr:cNvSpPr txBox="1"/>
      </xdr:nvSpPr>
      <xdr:spPr>
        <a:xfrm>
          <a:off x="4191000" y="2415540"/>
          <a:ext cx="2575560" cy="16992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pays sont automatiquement triés sans </a:t>
          </a:r>
        </a:p>
        <a:p>
          <a:r>
            <a:rPr lang="fr-FR" sz="1100"/>
            <a:t>double et classés alphabetiquement</a:t>
          </a:r>
          <a:r>
            <a:rPr lang="fr-FR" sz="1100" baseline="0"/>
            <a:t> </a:t>
          </a:r>
        </a:p>
        <a:p>
          <a:r>
            <a:rPr lang="fr-FR" sz="1100"/>
            <a:t>%_1  = ratio des reçus   du pays</a:t>
          </a:r>
        </a:p>
        <a:p>
          <a:r>
            <a:rPr lang="fr-FR" sz="1100"/>
            <a:t>%_2 =ratio des reçus du pays pour l'ensemble des</a:t>
          </a:r>
          <a:r>
            <a:rPr lang="fr-FR" sz="1100" baseline="0"/>
            <a:t> reçus </a:t>
          </a:r>
        </a:p>
        <a:p>
          <a:r>
            <a:rPr lang="fr-FR" sz="1100" baseline="0"/>
            <a:t>presence = nb de fois le pays dans le tablo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D4202A-0081-42EE-92F7-2DFA9BD0A125}" name="Tableau1" displayName="Tableau1" ref="A1:B11" totalsRowShown="0" headerRowDxfId="0" headerRowBorderDxfId="4" tableBorderDxfId="5" totalsRowBorderDxfId="3">
  <autoFilter ref="A1:B11" xr:uid="{0ED4202A-0081-42EE-92F7-2DFA9BD0A125}"/>
  <tableColumns count="2">
    <tableColumn id="1" xr3:uid="{0AFE230C-421F-4593-9DE2-C134B26575C4}" name="Pays" dataDxfId="2"/>
    <tableColumn id="2" xr3:uid="{7DD21B17-2E64-4B2E-9FF0-DC8279EE40BB}" name="colis reçu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zoomScaleNormal="60" zoomScaleSheetLayoutView="100" workbookViewId="0">
      <selection activeCell="K21" sqref="K21"/>
    </sheetView>
  </sheetViews>
  <sheetFormatPr baseColWidth="10" defaultColWidth="8.88671875" defaultRowHeight="14.4" x14ac:dyDescent="0.3"/>
  <cols>
    <col min="1" max="1" width="21" customWidth="1"/>
    <col min="2" max="2" width="26.5546875" customWidth="1"/>
    <col min="3" max="3" width="26.77734375" bestFit="1" customWidth="1"/>
    <col min="4" max="4" width="20.21875" style="2" bestFit="1" customWidth="1"/>
  </cols>
  <sheetData>
    <row r="1" spans="1:9" s="1" customFormat="1" ht="34.200000000000003" customHeight="1" thickBot="1" x14ac:dyDescent="0.35">
      <c r="A1" s="8" t="s">
        <v>0</v>
      </c>
      <c r="B1" s="9" t="s">
        <v>1</v>
      </c>
      <c r="C1" s="5" t="s">
        <v>2</v>
      </c>
      <c r="D1"/>
      <c r="F1" s="13" t="s">
        <v>9</v>
      </c>
      <c r="G1" s="12" t="s">
        <v>10</v>
      </c>
      <c r="H1" s="17" t="s">
        <v>11</v>
      </c>
      <c r="I1" s="17" t="s">
        <v>12</v>
      </c>
    </row>
    <row r="2" spans="1:9" ht="15" thickBot="1" x14ac:dyDescent="0.35">
      <c r="A2" s="7" t="s">
        <v>3</v>
      </c>
      <c r="B2" s="4" t="s">
        <v>4</v>
      </c>
      <c r="C2" s="6">
        <f>COUNTIF(B:B,"oui")</f>
        <v>5</v>
      </c>
      <c r="D2"/>
      <c r="E2" s="14" t="str" cm="1">
        <f t="array" ref="E2">IFERROR(INDEX(pays,MATCH(0,COUNTIF(pays,"&lt;"&amp;pays)-SUM(COUNTIF(E$1:E1,pays)),0)),"")</f>
        <v>Allemagne</v>
      </c>
      <c r="F2" s="16" cm="1">
        <f t="array" ref="F2">IF(E2="","",COUNTIF(pays,E2))</f>
        <v>3</v>
      </c>
      <c r="G2" s="16" cm="1">
        <f t="array" ref="G2">IF(E2="","",SUMPRODUCT((pays=E2)*(reçu="oui")))</f>
        <v>2</v>
      </c>
      <c r="H2" s="15">
        <f>IF(E2="","",G2/F2)</f>
        <v>0.66666666666666663</v>
      </c>
      <c r="I2" s="15" cm="1">
        <f t="array" ref="I2">IFERROR(G2/COUNTIF(reçu,"oui"),"")</f>
        <v>0.4</v>
      </c>
    </row>
    <row r="3" spans="1:9" x14ac:dyDescent="0.3">
      <c r="A3" s="7" t="s">
        <v>5</v>
      </c>
      <c r="B3" s="3" t="s">
        <v>4</v>
      </c>
      <c r="D3"/>
      <c r="E3" s="14" t="str" cm="1">
        <f t="array" ref="E3">IFERROR(INDEX(pays,MATCH(0,COUNTIF(pays,"&lt;"&amp;pays)-SUM(COUNTIF(E$1:E2,pays)),0)),"")</f>
        <v>Belgique</v>
      </c>
      <c r="F3" s="16" cm="1">
        <f t="array" ref="F3">IF(E3="","",COUNTIF(pays,E3))</f>
        <v>2</v>
      </c>
      <c r="G3" s="16" cm="1">
        <f t="array" ref="G3">IF(E3="","",SUMPRODUCT((pays=E3)*(reçu="oui")))</f>
        <v>1</v>
      </c>
      <c r="H3" s="15">
        <f t="shared" ref="H3:H11" si="0">IF(E3="","",G3/F3)</f>
        <v>0.5</v>
      </c>
      <c r="I3" s="15" cm="1">
        <f t="array" ref="I3">IFERROR(G3/COUNTIF(reçu,"oui"),"")</f>
        <v>0.2</v>
      </c>
    </row>
    <row r="4" spans="1:9" x14ac:dyDescent="0.3">
      <c r="A4" s="7" t="s">
        <v>6</v>
      </c>
      <c r="B4" s="3" t="s">
        <v>7</v>
      </c>
      <c r="D4"/>
      <c r="E4" s="14" t="str" cm="1">
        <f t="array" ref="E4">IFERROR(INDEX(pays,MATCH(0,COUNTIF(pays,"&lt;"&amp;pays)-SUM(COUNTIF(E$1:E3,pays)),0)),"")</f>
        <v>France</v>
      </c>
      <c r="F4" s="16" cm="1">
        <f t="array" ref="F4">IF(E4="","",COUNTIF(pays,E4))</f>
        <v>3</v>
      </c>
      <c r="G4" s="16" cm="1">
        <f t="array" ref="G4">IF(E4="","",SUMPRODUCT((pays=E4)*(reçu="oui")))</f>
        <v>1</v>
      </c>
      <c r="H4" s="15">
        <f t="shared" si="0"/>
        <v>0.33333333333333331</v>
      </c>
      <c r="I4" s="15" cm="1">
        <f t="array" ref="I4">IFERROR(G4/COUNTIF(reçu,"oui"),"")</f>
        <v>0.2</v>
      </c>
    </row>
    <row r="5" spans="1:9" x14ac:dyDescent="0.3">
      <c r="A5" s="7" t="s">
        <v>8</v>
      </c>
      <c r="B5" s="3" t="s">
        <v>7</v>
      </c>
      <c r="D5"/>
      <c r="E5" s="14" t="str" cm="1">
        <f t="array" ref="E5">IFERROR(INDEX(pays,MATCH(0,COUNTIF(pays,"&lt;"&amp;pays)-SUM(COUNTIF(E$1:E4,pays)),0)),"")</f>
        <v>USA</v>
      </c>
      <c r="F5" s="16" cm="1">
        <f t="array" ref="F5">IF(E5="","",COUNTIF(pays,E5))</f>
        <v>2</v>
      </c>
      <c r="G5" s="16" cm="1">
        <f t="array" ref="G5">IF(E5="","",SUMPRODUCT((pays=E5)*(reçu="oui")))</f>
        <v>1</v>
      </c>
      <c r="H5" s="15">
        <f t="shared" si="0"/>
        <v>0.5</v>
      </c>
      <c r="I5" s="15" cm="1">
        <f t="array" ref="I5">IFERROR(G5/COUNTIF(reçu,"oui"),"")</f>
        <v>0.2</v>
      </c>
    </row>
    <row r="6" spans="1:9" x14ac:dyDescent="0.3">
      <c r="A6" s="7" t="s">
        <v>3</v>
      </c>
      <c r="B6" s="3" t="s">
        <v>7</v>
      </c>
      <c r="D6"/>
      <c r="E6" s="14" t="str" cm="1">
        <f t="array" ref="E6">IFERROR(INDEX(pays,MATCH(0,COUNTIF(pays,"&lt;"&amp;pays)-SUM(COUNTIF(E$1:E5,pays)),0)),"")</f>
        <v/>
      </c>
      <c r="F6" s="16" t="str" cm="1">
        <f t="array" ref="F6">IF(E6="","",COUNTIF(pays,E6))</f>
        <v/>
      </c>
      <c r="G6" s="16" t="str" cm="1">
        <f t="array" ref="G6">IF(E6="","",SUMPRODUCT((pays=E6)*(reçu="oui")))</f>
        <v/>
      </c>
      <c r="H6" s="15" t="str">
        <f t="shared" si="0"/>
        <v/>
      </c>
      <c r="I6" s="15" t="str" cm="1">
        <f t="array" ref="I6">IFERROR(G6/COUNTIF(reçu,"oui"),"")</f>
        <v/>
      </c>
    </row>
    <row r="7" spans="1:9" x14ac:dyDescent="0.3">
      <c r="A7" s="7" t="s">
        <v>3</v>
      </c>
      <c r="B7" s="3" t="s">
        <v>7</v>
      </c>
      <c r="D7"/>
      <c r="E7" s="14" t="str" cm="1">
        <f t="array" ref="E7">IFERROR(INDEX(pays,MATCH(0,COUNTIF(pays,"&lt;"&amp;pays)-SUM(COUNTIF(E$1:E6,pays)),0)),"")</f>
        <v/>
      </c>
      <c r="F7" s="16" t="str" cm="1">
        <f t="array" ref="F7">IF(E7="","",COUNTIF(pays,E7))</f>
        <v/>
      </c>
      <c r="G7" s="16" t="str" cm="1">
        <f t="array" ref="G7">IF(E7="","",SUMPRODUCT((pays=E7)*(reçu="oui")))</f>
        <v/>
      </c>
      <c r="H7" s="15" t="str">
        <f t="shared" si="0"/>
        <v/>
      </c>
      <c r="I7" s="15" t="str" cm="1">
        <f t="array" ref="I7">IFERROR(G7/COUNTIF(reçu,"oui"),"")</f>
        <v/>
      </c>
    </row>
    <row r="8" spans="1:9" x14ac:dyDescent="0.3">
      <c r="A8" s="7" t="s">
        <v>8</v>
      </c>
      <c r="B8" s="3" t="s">
        <v>4</v>
      </c>
      <c r="D8"/>
      <c r="E8" s="14" t="str" cm="1">
        <f t="array" ref="E8">IFERROR(INDEX(pays,MATCH(0,COUNTIF(pays,"&lt;"&amp;pays)-SUM(COUNTIF(E$1:E7,pays)),0)),"")</f>
        <v/>
      </c>
      <c r="F8" s="16" t="str" cm="1">
        <f t="array" ref="F8">IF(E8="","",COUNTIF(pays,E8))</f>
        <v/>
      </c>
      <c r="G8" s="16" t="str" cm="1">
        <f t="array" ref="G8">IF(E8="","",SUMPRODUCT((pays=E8)*(reçu="oui")))</f>
        <v/>
      </c>
      <c r="H8" s="15" t="str">
        <f t="shared" si="0"/>
        <v/>
      </c>
      <c r="I8" s="15" t="str" cm="1">
        <f t="array" ref="I8">IFERROR(G8/COUNTIF(reçu,"oui"),"")</f>
        <v/>
      </c>
    </row>
    <row r="9" spans="1:9" x14ac:dyDescent="0.3">
      <c r="A9" s="7" t="s">
        <v>6</v>
      </c>
      <c r="B9" s="3" t="s">
        <v>4</v>
      </c>
      <c r="D9"/>
      <c r="E9" s="14" t="str" cm="1">
        <f t="array" ref="E9">IFERROR(INDEX(pays,MATCH(0,COUNTIF(pays,"&lt;"&amp;pays)-SUM(COUNTIF(E$1:E8,pays)),0)),"")</f>
        <v/>
      </c>
      <c r="F9" s="16" t="str" cm="1">
        <f t="array" ref="F9">IF(E9="","",COUNTIF(pays,E9))</f>
        <v/>
      </c>
      <c r="G9" s="16" t="str" cm="1">
        <f t="array" ref="G9">IF(E9="","",SUMPRODUCT((pays=E9)*(reçu="oui")))</f>
        <v/>
      </c>
      <c r="H9" s="15" t="str">
        <f t="shared" si="0"/>
        <v/>
      </c>
      <c r="I9" s="15" t="str" cm="1">
        <f t="array" ref="I9">IFERROR(G9/COUNTIF(reçu,"oui"),"")</f>
        <v/>
      </c>
    </row>
    <row r="10" spans="1:9" x14ac:dyDescent="0.3">
      <c r="A10" s="7" t="s">
        <v>5</v>
      </c>
      <c r="B10" s="3" t="s">
        <v>4</v>
      </c>
      <c r="D10"/>
      <c r="E10" s="14" t="str" cm="1">
        <f t="array" ref="E10">IFERROR(INDEX(pays,MATCH(0,COUNTIF(pays,"&lt;"&amp;pays)-SUM(COUNTIF(E$1:E9,pays)),0)),"")</f>
        <v/>
      </c>
      <c r="F10" s="16" t="str" cm="1">
        <f t="array" ref="F10">IF(E10="","",COUNTIF(pays,E10))</f>
        <v/>
      </c>
      <c r="G10" s="16" t="str" cm="1">
        <f t="array" ref="G10">IF(E10="","",SUMPRODUCT((pays=E10)*(reçu="oui")))</f>
        <v/>
      </c>
      <c r="H10" s="15" t="str">
        <f t="shared" si="0"/>
        <v/>
      </c>
      <c r="I10" s="15" t="str" cm="1">
        <f t="array" ref="I10">IFERROR(G10/COUNTIF(reçu,"oui"),"")</f>
        <v/>
      </c>
    </row>
    <row r="11" spans="1:9" x14ac:dyDescent="0.3">
      <c r="A11" s="10" t="s">
        <v>5</v>
      </c>
      <c r="B11" s="11" t="s">
        <v>7</v>
      </c>
      <c r="D11"/>
      <c r="E11" s="14" t="str" cm="1">
        <f t="array" ref="E11">IFERROR(INDEX(pays,MATCH(0,COUNTIF(pays,"&lt;"&amp;pays)-SUM(COUNTIF(E$1:E10,pays)),0)),"")</f>
        <v/>
      </c>
      <c r="F11" s="16" t="str" cm="1">
        <f t="array" ref="F11">IF(E11="","",COUNTIF(pays,E11))</f>
        <v/>
      </c>
      <c r="G11" s="16" t="str" cm="1">
        <f t="array" ref="G11">IF(E11="","",SUMPRODUCT((pays=E11)*(reçu="oui")))</f>
        <v/>
      </c>
      <c r="H11" s="15" t="str">
        <f t="shared" si="0"/>
        <v/>
      </c>
      <c r="I11" s="15" t="str" cm="1">
        <f t="array" ref="I11">IFERROR(G11/COUNTIF(reçu,"oui"),"")</f>
        <v/>
      </c>
    </row>
    <row r="12" spans="1:9" x14ac:dyDescent="0.3">
      <c r="D12"/>
    </row>
  </sheetData>
  <phoneticPr fontId="4" type="noConversion"/>
  <printOptions horizontalCentered="1" verticalCentered="1"/>
  <pageMargins left="0.25" right="0.25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dept</vt:lpstr>
      <vt:lpstr>pays</vt:lpstr>
      <vt:lpstr>reçu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GUILLAUME</dc:creator>
  <cp:lastModifiedBy>gilles</cp:lastModifiedBy>
  <cp:lastPrinted>2022-10-07T05:44:13Z</cp:lastPrinted>
  <dcterms:created xsi:type="dcterms:W3CDTF">2022-09-24T17:58:16Z</dcterms:created>
  <dcterms:modified xsi:type="dcterms:W3CDTF">2022-12-21T14:29:16Z</dcterms:modified>
</cp:coreProperties>
</file>