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3C2EAD7E-B29D-4BF9-985F-EF3939BA590A}" xr6:coauthVersionLast="47" xr6:coauthVersionMax="47" xr10:uidLastSave="{00000000-0000-0000-0000-000000000000}"/>
  <bookViews>
    <workbookView xWindow="-108" yWindow="-108" windowWidth="23256" windowHeight="12576" xr2:uid="{5262EB89-87AC-4823-A85B-F6DD70847DC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C7" i="1" l="1"/>
  <c r="W5" i="1"/>
  <c r="X5" i="1" s="1"/>
  <c r="W3" i="1" l="1"/>
  <c r="X3" i="1"/>
  <c r="Y5" i="1"/>
  <c r="X2" i="1"/>
  <c r="W2" i="1"/>
  <c r="S5" i="1"/>
  <c r="X4" i="1" l="1"/>
  <c r="T5" i="1"/>
  <c r="U5" i="1" s="1"/>
  <c r="W4" i="1"/>
  <c r="V5" i="1"/>
  <c r="CD10" i="1" s="1" a="1"/>
  <c r="CD10" i="1" s="1"/>
  <c r="BR7" i="1" a="1"/>
  <c r="BR7" i="1" s="1"/>
  <c r="CI7" i="1" a="1"/>
  <c r="CI7" i="1" s="1"/>
  <c r="CD9" i="1" a="1"/>
  <c r="CD9" i="1" s="1"/>
  <c r="Y2" i="1"/>
  <c r="Y3" i="1"/>
  <c r="Z5" i="1"/>
  <c r="BI7" i="1" l="1" a="1"/>
  <c r="BI7" i="1" s="1"/>
  <c r="CD7" i="1" a="1"/>
  <c r="CD7" i="1" s="1"/>
  <c r="BS7" i="1" a="1"/>
  <c r="BS7" i="1" s="1"/>
  <c r="BV7" i="1" a="1"/>
  <c r="BV7" i="1" s="1"/>
  <c r="CE7" i="1" a="1"/>
  <c r="CE7" i="1" s="1"/>
  <c r="Y4" i="1"/>
  <c r="CG7" i="1" a="1"/>
  <c r="CG7" i="1" s="1"/>
  <c r="BM7" i="1" a="1"/>
  <c r="BM7" i="1" s="1"/>
  <c r="CF7" i="1" a="1"/>
  <c r="CF7" i="1" s="1"/>
  <c r="CA7" i="1" a="1"/>
  <c r="CA7" i="1" s="1"/>
  <c r="BP7" i="1" a="1"/>
  <c r="BP7" i="1" s="1"/>
  <c r="BT7" i="1" a="1"/>
  <c r="BT7" i="1" s="1"/>
  <c r="CD8" i="1" a="1"/>
  <c r="CD8" i="1" s="1"/>
  <c r="BX7" i="1" a="1"/>
  <c r="BX7" i="1" s="1"/>
  <c r="CB7" i="1" a="1"/>
  <c r="CB7" i="1" s="1"/>
  <c r="BO7" i="1" a="1"/>
  <c r="BO7" i="1" s="1"/>
  <c r="CD11" i="1" a="1"/>
  <c r="CD11" i="1" s="1"/>
  <c r="CH7" i="1" a="1"/>
  <c r="CH7" i="1" s="1"/>
  <c r="BJ7" i="1" a="1"/>
  <c r="BJ7" i="1" s="1"/>
  <c r="CJ7" i="1" a="1"/>
  <c r="CJ7" i="1" s="1"/>
  <c r="BU7" i="1" a="1"/>
  <c r="BU7" i="1" s="1"/>
  <c r="BZ7" i="1" a="1"/>
  <c r="BZ7" i="1" s="1"/>
  <c r="BL7" i="1" a="1"/>
  <c r="BL7" i="1" s="1"/>
  <c r="BN7" i="1" a="1"/>
  <c r="BN7" i="1" s="1"/>
  <c r="CC7" i="1" a="1"/>
  <c r="CC7" i="1" s="1"/>
  <c r="BK7" i="1" a="1"/>
  <c r="BK7" i="1" s="1"/>
  <c r="BQ7" i="1" a="1"/>
  <c r="BQ7" i="1" s="1"/>
  <c r="BY7" i="1" a="1"/>
  <c r="BY7" i="1" s="1"/>
  <c r="BW7" i="1" a="1"/>
  <c r="BW7" i="1" s="1"/>
  <c r="AA5" i="1"/>
  <c r="Z2" i="1"/>
  <c r="Z3" i="1"/>
  <c r="X7" i="1" l="1" a="1"/>
  <c r="X7" i="1" s="1"/>
  <c r="AA7" i="1" a="1"/>
  <c r="AA7" i="1" s="1"/>
  <c r="AF7" i="1" a="1"/>
  <c r="AF7" i="1" s="1"/>
  <c r="AI7" i="1" a="1"/>
  <c r="AI7" i="1" s="1"/>
  <c r="AN7" i="1" a="1"/>
  <c r="AN7" i="1" s="1"/>
  <c r="AQ7" i="1" a="1"/>
  <c r="AQ7" i="1" s="1"/>
  <c r="AV7" i="1" a="1"/>
  <c r="AV7" i="1" s="1"/>
  <c r="AY7" i="1" a="1"/>
  <c r="AY7" i="1" s="1"/>
  <c r="W7" i="1" a="1"/>
  <c r="W7" i="1" s="1"/>
  <c r="AB7" i="1" a="1"/>
  <c r="AB7" i="1" s="1"/>
  <c r="AJ7" i="1" a="1"/>
  <c r="AJ7" i="1" s="1"/>
  <c r="AR7" i="1" a="1"/>
  <c r="AR7" i="1" s="1"/>
  <c r="Z7" i="1" a="1"/>
  <c r="Z7" i="1" s="1"/>
  <c r="AH7" i="1" a="1"/>
  <c r="AH7" i="1" s="1"/>
  <c r="AS7" i="1" a="1"/>
  <c r="AS7" i="1" s="1"/>
  <c r="BA7" i="1" a="1"/>
  <c r="BA7" i="1" s="1"/>
  <c r="Y7" i="1" a="1"/>
  <c r="Y7" i="1" s="1"/>
  <c r="AD7" i="1" a="1"/>
  <c r="AD7" i="1" s="1"/>
  <c r="AG7" i="1" a="1"/>
  <c r="AG7" i="1" s="1"/>
  <c r="AL7" i="1" a="1"/>
  <c r="AL7" i="1" s="1"/>
  <c r="AO7" i="1" a="1"/>
  <c r="AO7" i="1" s="1"/>
  <c r="AT7" i="1" a="1"/>
  <c r="AT7" i="1" s="1"/>
  <c r="AW7" i="1" a="1"/>
  <c r="AW7" i="1" s="1"/>
  <c r="AE7" i="1" a="1"/>
  <c r="AE7" i="1" s="1"/>
  <c r="AM7" i="1" a="1"/>
  <c r="AM7" i="1" s="1"/>
  <c r="AU7" i="1" a="1"/>
  <c r="AU7" i="1" s="1"/>
  <c r="AZ7" i="1" a="1"/>
  <c r="AZ7" i="1" s="1"/>
  <c r="AC7" i="1" a="1"/>
  <c r="AC7" i="1" s="1"/>
  <c r="AK7" i="1" a="1"/>
  <c r="AK7" i="1" s="1"/>
  <c r="AP7" i="1" a="1"/>
  <c r="AP7" i="1" s="1"/>
  <c r="AX7" i="1" a="1"/>
  <c r="AX7" i="1" s="1"/>
  <c r="Z4" i="1"/>
  <c r="AB5" i="1"/>
  <c r="AA2" i="1"/>
  <c r="AA3" i="1"/>
  <c r="AA4" i="1" s="1"/>
  <c r="AC5" i="1" l="1"/>
  <c r="AB3" i="1"/>
  <c r="AB4" i="1" s="1"/>
  <c r="AB2" i="1"/>
  <c r="AD5" i="1" l="1"/>
  <c r="AC2" i="1"/>
  <c r="AC3" i="1"/>
  <c r="AC4" i="1" s="1"/>
  <c r="AE5" i="1" l="1"/>
  <c r="AD2" i="1"/>
  <c r="AD3" i="1"/>
  <c r="AD4" i="1" s="1"/>
  <c r="AF5" i="1" l="1"/>
  <c r="AE2" i="1"/>
  <c r="AE3" i="1"/>
  <c r="AE4" i="1" s="1"/>
  <c r="AG5" i="1" l="1"/>
  <c r="AF3" i="1"/>
  <c r="AF4" i="1" s="1"/>
  <c r="AF2" i="1"/>
  <c r="AH5" i="1" l="1"/>
  <c r="AG2" i="1"/>
  <c r="AG3" i="1"/>
  <c r="AG4" i="1" s="1"/>
  <c r="AI5" i="1" l="1"/>
  <c r="AH2" i="1"/>
  <c r="AH3" i="1"/>
  <c r="AH4" i="1" s="1"/>
  <c r="AJ5" i="1" l="1"/>
  <c r="AI2" i="1"/>
  <c r="AI3" i="1"/>
  <c r="AI4" i="1" s="1"/>
  <c r="AK5" i="1" l="1"/>
  <c r="AJ3" i="1"/>
  <c r="AJ4" i="1" s="1"/>
  <c r="AJ2" i="1"/>
  <c r="AL5" i="1" l="1"/>
  <c r="AK2" i="1"/>
  <c r="AK3" i="1"/>
  <c r="AK4" i="1" s="1"/>
  <c r="AM5" i="1" l="1"/>
  <c r="AL3" i="1"/>
  <c r="AL2" i="1"/>
  <c r="AL4" i="1" l="1"/>
  <c r="AN5" i="1"/>
  <c r="AM3" i="1"/>
  <c r="AM2" i="1"/>
  <c r="AM4" i="1" l="1"/>
  <c r="AO5" i="1"/>
  <c r="AN2" i="1"/>
  <c r="AN3" i="1"/>
  <c r="AN4" i="1" s="1"/>
  <c r="AP5" i="1" l="1"/>
  <c r="AO2" i="1"/>
  <c r="AO3" i="1"/>
  <c r="AO4" i="1" s="1"/>
  <c r="AQ5" i="1" l="1"/>
  <c r="AP3" i="1"/>
  <c r="AP4" i="1" s="1"/>
  <c r="AP2" i="1"/>
  <c r="AR5" i="1" l="1"/>
  <c r="AQ3" i="1"/>
  <c r="AQ2" i="1"/>
  <c r="AQ4" i="1" l="1"/>
  <c r="AS5" i="1"/>
  <c r="AR3" i="1"/>
  <c r="AR2" i="1"/>
  <c r="AR4" i="1" l="1"/>
  <c r="AT5" i="1"/>
  <c r="AS2" i="1"/>
  <c r="AS3" i="1"/>
  <c r="AS4" i="1" s="1"/>
  <c r="AU5" i="1" l="1"/>
  <c r="AT3" i="1"/>
  <c r="AT2" i="1"/>
  <c r="AT4" i="1" l="1"/>
  <c r="AV5" i="1"/>
  <c r="AU3" i="1"/>
  <c r="AU2" i="1"/>
  <c r="AU4" i="1" l="1"/>
  <c r="AW5" i="1"/>
  <c r="AV3" i="1"/>
  <c r="AV2" i="1"/>
  <c r="AV4" i="1" l="1"/>
  <c r="AX5" i="1"/>
  <c r="AW2" i="1"/>
  <c r="AW3" i="1"/>
  <c r="AW4" i="1" s="1"/>
  <c r="AY5" i="1" l="1"/>
  <c r="AX3" i="1"/>
  <c r="AX2" i="1"/>
  <c r="AX4" i="1" l="1"/>
  <c r="AZ5" i="1"/>
  <c r="AY3" i="1"/>
  <c r="AY2" i="1"/>
  <c r="AY4" i="1" l="1"/>
  <c r="BA5" i="1"/>
  <c r="AZ3" i="1"/>
  <c r="AZ2" i="1"/>
  <c r="AZ4" i="1" l="1"/>
  <c r="BA2" i="1"/>
  <c r="BA3" i="1"/>
  <c r="BA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<sst xmlns="http://schemas.openxmlformats.org/spreadsheetml/2006/main" count="83" uniqueCount="70">
  <si>
    <t>ID</t>
  </si>
  <si>
    <t>Chantier</t>
  </si>
  <si>
    <t>Lundi</t>
  </si>
  <si>
    <t>Mardi</t>
  </si>
  <si>
    <t>Mercredi</t>
  </si>
  <si>
    <t>Jeudi</t>
  </si>
  <si>
    <t>Vendredi</t>
  </si>
  <si>
    <t>Samedi</t>
  </si>
  <si>
    <t>Dimanche</t>
  </si>
  <si>
    <t>Date de début</t>
  </si>
  <si>
    <t xml:space="preserve">Date de fin </t>
  </si>
  <si>
    <t>Client</t>
  </si>
  <si>
    <t>Gestionnaire</t>
  </si>
  <si>
    <t>Tarif-technicien</t>
  </si>
  <si>
    <t>Tarif1</t>
  </si>
  <si>
    <t>Tarif2</t>
  </si>
  <si>
    <t>Technicien</t>
  </si>
  <si>
    <t>15 Jours</t>
  </si>
  <si>
    <t>Semaine 1</t>
  </si>
  <si>
    <t>Semaine 2</t>
  </si>
  <si>
    <t>Semaine 3</t>
  </si>
  <si>
    <t>Semaine 4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</si>
  <si>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</si>
  <si>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</si>
  <si>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</si>
  <si>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</si>
  <si>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</si>
  <si>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</si>
  <si>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</si>
  <si>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</si>
  <si>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</si>
  <si>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</si>
  <si>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</si>
  <si>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</si>
  <si>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</si>
  <si>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</si>
  <si>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</si>
  <si>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</si>
  <si>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</si>
  <si>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</si>
  <si>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</si>
  <si>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</si>
  <si>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</si>
  <si>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</si>
  <si>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</si>
  <si>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</si>
  <si>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</si>
  <si>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</si>
  <si>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</si>
  <si>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</si>
  <si>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</si>
  <si>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</si>
  <si>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</si>
  <si>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VIDE</t>
  </si>
  <si>
    <t>TOTALE</t>
  </si>
  <si>
    <t>Totale heures TS</t>
  </si>
  <si>
    <t>Totale heures ST H</t>
  </si>
  <si>
    <t xml:space="preserve">Totale FORFAIT ST </t>
  </si>
  <si>
    <t>"Délai dépassé"</t>
  </si>
  <si>
    <t xml:space="preserve">ASSURANCE </t>
  </si>
  <si>
    <t>LCM</t>
  </si>
  <si>
    <t xml:space="preserve">ROSA  </t>
  </si>
  <si>
    <t>BOUSSU</t>
  </si>
  <si>
    <t xml:space="preserve">RITA    </t>
  </si>
  <si>
    <t>BUREAU GOUY-LEZ-PIETONS</t>
  </si>
  <si>
    <t xml:space="preserve">MIRELLA    </t>
  </si>
  <si>
    <t xml:space="preserve">FRANCA   </t>
  </si>
  <si>
    <t>TEST BG</t>
  </si>
  <si>
    <t xml:space="preserve">HELENA   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</si>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</sst>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.##.\ [$€-40C]_-;\-* #.##.\ [$€-40C]_-;_-* &quot;-&quot;??\ [$€-40C]_-;_-@_ⴆ"/>
    <numFmt numFmtId="165" formatCode="h:mm"/>
    <numFmt numFmtId="168" formatCode="[$-F800]dddd\,\ mmmm\ dd\,\ yyyy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2" tint="-0.749992370372631"/>
      <name val="Calibri"/>
      <family val="2"/>
      <scheme val="minor"/>
    </font>
    <font>
      <b/>
      <sz val="16"/>
      <color theme="2" tint="-0.74999237037263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2" tint="-0.74999237037263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 tint="-0.24997711111789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/>
        <bgColor theme="1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/>
      <top style="thin">
        <color theme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2">
    <xf numFmtId="0" fontId="0" fillId="0" borderId="0" xfId="0"/>
    <xf numFmtId="0" fontId="3" fillId="2" borderId="1" xfId="0" applyFont="1" applyFill="1" applyBorder="1" applyAlignment="1">
      <alignment horizontal="center" vertical="center" textRotation="90" wrapText="1"/>
    </xf>
    <xf numFmtId="0" fontId="3" fillId="2" borderId="5" xfId="0" applyFont="1" applyFill="1" applyBorder="1" applyAlignment="1">
      <alignment horizontal="center" vertical="center" textRotation="90" wrapText="1"/>
    </xf>
    <xf numFmtId="2" fontId="3" fillId="2" borderId="1" xfId="0" applyNumberFormat="1" applyFont="1" applyFill="1" applyBorder="1" applyAlignment="1">
      <alignment horizontal="center" vertical="center" textRotation="90" wrapText="1"/>
    </xf>
    <xf numFmtId="14" fontId="3" fillId="2" borderId="1" xfId="0" applyNumberFormat="1" applyFont="1" applyFill="1" applyBorder="1" applyAlignment="1">
      <alignment horizontal="center" vertical="center" textRotation="90" wrapText="1"/>
    </xf>
    <xf numFmtId="164" fontId="3" fillId="2" borderId="1" xfId="1" applyNumberFormat="1" applyFont="1" applyFill="1" applyBorder="1" applyAlignment="1">
      <alignment horizontal="center" vertical="center" textRotation="90" wrapText="1"/>
    </xf>
    <xf numFmtId="20" fontId="3" fillId="2" borderId="5" xfId="0" applyNumberFormat="1" applyFont="1" applyFill="1" applyBorder="1" applyAlignment="1">
      <alignment horizontal="center" vertical="center" textRotation="90" wrapText="1"/>
    </xf>
    <xf numFmtId="1" fontId="4" fillId="2" borderId="1" xfId="0" applyNumberFormat="1" applyFont="1" applyFill="1" applyBorder="1" applyAlignment="1">
      <alignment horizontal="center" vertical="center" textRotation="90" wrapText="1"/>
    </xf>
    <xf numFmtId="0" fontId="5" fillId="2" borderId="6" xfId="0" applyFont="1" applyFill="1" applyBorder="1" applyAlignment="1">
      <alignment horizontal="center" vertical="center" textRotation="90"/>
    </xf>
    <xf numFmtId="0" fontId="5" fillId="2" borderId="4" xfId="0" applyFont="1" applyFill="1" applyBorder="1" applyAlignment="1">
      <alignment horizontal="center" vertical="center" textRotation="90"/>
    </xf>
    <xf numFmtId="0" fontId="6" fillId="3" borderId="4" xfId="0" applyFont="1" applyFill="1" applyBorder="1" applyAlignment="1">
      <alignment horizontal="center" vertical="center" textRotation="90"/>
    </xf>
    <xf numFmtId="2" fontId="7" fillId="9" borderId="4" xfId="0" applyNumberFormat="1" applyFont="1" applyFill="1" applyBorder="1" applyAlignment="1">
      <alignment horizontal="center" vertical="center" textRotation="90"/>
    </xf>
    <xf numFmtId="0" fontId="7" fillId="9" borderId="4" xfId="0" applyFont="1" applyFill="1" applyBorder="1" applyAlignment="1">
      <alignment horizontal="center" vertical="center" textRotation="90"/>
    </xf>
    <xf numFmtId="0" fontId="7" fillId="9" borderId="3" xfId="0" applyFont="1" applyFill="1" applyBorder="1" applyAlignment="1">
      <alignment horizontal="center" vertical="center" textRotation="90"/>
    </xf>
    <xf numFmtId="0" fontId="8" fillId="8" borderId="4" xfId="0" applyFont="1" applyFill="1" applyBorder="1" applyAlignment="1">
      <alignment horizontal="center" vertical="center" wrapText="1"/>
    </xf>
    <xf numFmtId="2" fontId="8" fillId="8" borderId="4" xfId="0" applyNumberFormat="1" applyFont="1" applyFill="1" applyBorder="1" applyAlignment="1">
      <alignment horizontal="center" vertical="center" wrapText="1"/>
    </xf>
    <xf numFmtId="2" fontId="8" fillId="3" borderId="4" xfId="0" applyNumberFormat="1" applyFont="1" applyFill="1" applyBorder="1" applyAlignment="1">
      <alignment horizontal="center" vertical="center" wrapText="1"/>
    </xf>
    <xf numFmtId="2" fontId="8" fillId="4" borderId="4" xfId="0" applyNumberFormat="1" applyFont="1" applyFill="1" applyBorder="1" applyAlignment="1">
      <alignment horizontal="center" vertical="center" wrapText="1"/>
    </xf>
    <xf numFmtId="14" fontId="8" fillId="8" borderId="4" xfId="0" applyNumberFormat="1" applyFont="1" applyFill="1" applyBorder="1" applyAlignment="1">
      <alignment horizontal="center" vertical="center" wrapText="1"/>
    </xf>
    <xf numFmtId="2" fontId="8" fillId="8" borderId="4" xfId="1" applyNumberFormat="1" applyFont="1" applyFill="1" applyBorder="1" applyAlignment="1">
      <alignment horizontal="center" vertical="center" wrapText="1"/>
    </xf>
    <xf numFmtId="165" fontId="9" fillId="8" borderId="4" xfId="0" applyNumberFormat="1" applyFont="1" applyFill="1" applyBorder="1" applyAlignment="1">
      <alignment horizontal="center" vertical="center" wrapText="1"/>
    </xf>
    <xf numFmtId="1" fontId="12" fillId="3" borderId="4" xfId="0" applyNumberFormat="1" applyFont="1" applyFill="1" applyBorder="1" applyAlignment="1">
      <alignment horizontal="center" vertical="center" wrapText="1"/>
    </xf>
    <xf numFmtId="1" fontId="12" fillId="8" borderId="4" xfId="0" applyNumberFormat="1" applyFont="1" applyFill="1" applyBorder="1" applyAlignment="1">
      <alignment horizontal="center" vertical="center" wrapText="1"/>
    </xf>
    <xf numFmtId="1" fontId="10" fillId="7" borderId="4" xfId="0" applyNumberFormat="1" applyFont="1" applyFill="1" applyBorder="1" applyAlignment="1">
      <alignment horizontal="center" vertical="center" wrapText="1"/>
    </xf>
    <xf numFmtId="1" fontId="10" fillId="8" borderId="4" xfId="0" applyNumberFormat="1" applyFont="1" applyFill="1" applyBorder="1" applyAlignment="1">
      <alignment horizontal="center" vertical="center" wrapText="1"/>
    </xf>
    <xf numFmtId="1" fontId="10" fillId="6" borderId="4" xfId="0" applyNumberFormat="1" applyFont="1" applyFill="1" applyBorder="1" applyAlignment="1">
      <alignment horizontal="center" vertical="center" wrapText="1"/>
    </xf>
    <xf numFmtId="1" fontId="10" fillId="5" borderId="4" xfId="0" applyNumberFormat="1" applyFont="1" applyFill="1" applyBorder="1" applyAlignment="1">
      <alignment horizontal="center" vertical="center" wrapText="1"/>
    </xf>
    <xf numFmtId="2" fontId="0" fillId="8" borderId="4" xfId="0" applyNumberFormat="1" applyFont="1" applyFill="1" applyBorder="1"/>
    <xf numFmtId="2" fontId="2" fillId="3" borderId="4" xfId="0" applyNumberFormat="1" applyFont="1" applyFill="1" applyBorder="1" applyAlignment="1">
      <alignment horizontal="center" vertical="center"/>
    </xf>
    <xf numFmtId="2" fontId="11" fillId="8" borderId="4" xfId="0" applyNumberFormat="1" applyFont="1" applyFill="1" applyBorder="1" applyAlignment="1">
      <alignment horizontal="center" vertical="center"/>
    </xf>
    <xf numFmtId="0" fontId="11" fillId="8" borderId="4" xfId="0" applyFont="1" applyFill="1" applyBorder="1" applyAlignment="1">
      <alignment horizontal="center" vertical="center"/>
    </xf>
    <xf numFmtId="0" fontId="0" fillId="8" borderId="3" xfId="0" applyFont="1" applyFill="1" applyBorder="1"/>
    <xf numFmtId="0" fontId="8" fillId="0" borderId="4" xfId="0" applyFont="1" applyBorder="1" applyAlignment="1">
      <alignment horizontal="center" vertical="center" wrapText="1"/>
    </xf>
    <xf numFmtId="2" fontId="8" fillId="0" borderId="4" xfId="0" applyNumberFormat="1" applyFont="1" applyBorder="1" applyAlignment="1">
      <alignment horizontal="center" vertical="center" wrapText="1"/>
    </xf>
    <xf numFmtId="14" fontId="8" fillId="0" borderId="4" xfId="0" applyNumberFormat="1" applyFont="1" applyBorder="1" applyAlignment="1">
      <alignment horizontal="center" vertical="center" wrapText="1"/>
    </xf>
    <xf numFmtId="2" fontId="8" fillId="0" borderId="4" xfId="1" applyNumberFormat="1" applyFont="1" applyBorder="1" applyAlignment="1">
      <alignment horizontal="center" vertical="center" wrapText="1"/>
    </xf>
    <xf numFmtId="165" fontId="9" fillId="0" borderId="4" xfId="0" applyNumberFormat="1" applyFont="1" applyBorder="1" applyAlignment="1">
      <alignment horizontal="center" vertical="center" wrapText="1"/>
    </xf>
    <xf numFmtId="1" fontId="12" fillId="0" borderId="4" xfId="0" applyNumberFormat="1" applyFont="1" applyBorder="1" applyAlignment="1">
      <alignment horizontal="center" vertical="center" wrapText="1"/>
    </xf>
    <xf numFmtId="1" fontId="10" fillId="0" borderId="4" xfId="0" applyNumberFormat="1" applyFont="1" applyBorder="1" applyAlignment="1">
      <alignment horizontal="center" vertical="center" wrapText="1"/>
    </xf>
    <xf numFmtId="2" fontId="0" fillId="0" borderId="4" xfId="0" applyNumberFormat="1" applyFont="1" applyBorder="1"/>
    <xf numFmtId="2" fontId="11" fillId="0" borderId="4" xfId="0" applyNumberFormat="1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0" fillId="0" borderId="3" xfId="0" applyFont="1" applyBorder="1"/>
    <xf numFmtId="0" fontId="8" fillId="8" borderId="7" xfId="0" applyFont="1" applyFill="1" applyBorder="1" applyAlignment="1">
      <alignment horizontal="center" vertical="center" wrapText="1"/>
    </xf>
    <xf numFmtId="2" fontId="8" fillId="8" borderId="7" xfId="0" applyNumberFormat="1" applyFont="1" applyFill="1" applyBorder="1" applyAlignment="1">
      <alignment horizontal="center" vertical="center" wrapText="1"/>
    </xf>
    <xf numFmtId="2" fontId="8" fillId="3" borderId="7" xfId="0" applyNumberFormat="1" applyFont="1" applyFill="1" applyBorder="1" applyAlignment="1">
      <alignment horizontal="center" vertical="center" wrapText="1"/>
    </xf>
    <xf numFmtId="2" fontId="8" fillId="4" borderId="7" xfId="0" applyNumberFormat="1" applyFont="1" applyFill="1" applyBorder="1" applyAlignment="1">
      <alignment horizontal="center" vertical="center" wrapText="1"/>
    </xf>
    <xf numFmtId="14" fontId="8" fillId="8" borderId="7" xfId="0" applyNumberFormat="1" applyFont="1" applyFill="1" applyBorder="1" applyAlignment="1">
      <alignment horizontal="center" vertical="center" wrapText="1"/>
    </xf>
    <xf numFmtId="2" fontId="8" fillId="8" borderId="7" xfId="1" applyNumberFormat="1" applyFont="1" applyFill="1" applyBorder="1" applyAlignment="1">
      <alignment horizontal="center" vertical="center" wrapText="1"/>
    </xf>
    <xf numFmtId="165" fontId="9" fillId="8" borderId="7" xfId="0" applyNumberFormat="1" applyFont="1" applyFill="1" applyBorder="1" applyAlignment="1">
      <alignment horizontal="center" vertical="center" wrapText="1"/>
    </xf>
    <xf numFmtId="1" fontId="12" fillId="8" borderId="7" xfId="0" applyNumberFormat="1" applyFont="1" applyFill="1" applyBorder="1" applyAlignment="1">
      <alignment horizontal="center" vertical="center" wrapText="1"/>
    </xf>
    <xf numFmtId="1" fontId="12" fillId="3" borderId="7" xfId="0" applyNumberFormat="1" applyFont="1" applyFill="1" applyBorder="1" applyAlignment="1">
      <alignment horizontal="center" vertical="center" wrapText="1"/>
    </xf>
    <xf numFmtId="1" fontId="10" fillId="8" borderId="7" xfId="0" applyNumberFormat="1" applyFont="1" applyFill="1" applyBorder="1" applyAlignment="1">
      <alignment horizontal="center" vertical="center" wrapText="1"/>
    </xf>
    <xf numFmtId="1" fontId="10" fillId="6" borderId="7" xfId="0" applyNumberFormat="1" applyFont="1" applyFill="1" applyBorder="1" applyAlignment="1">
      <alignment horizontal="center" vertical="center" wrapText="1"/>
    </xf>
    <xf numFmtId="1" fontId="10" fillId="7" borderId="7" xfId="0" applyNumberFormat="1" applyFont="1" applyFill="1" applyBorder="1" applyAlignment="1">
      <alignment horizontal="center" vertical="center" wrapText="1"/>
    </xf>
    <xf numFmtId="1" fontId="10" fillId="5" borderId="7" xfId="0" applyNumberFormat="1" applyFont="1" applyFill="1" applyBorder="1" applyAlignment="1">
      <alignment horizontal="center" vertical="center" wrapText="1"/>
    </xf>
    <xf numFmtId="2" fontId="0" fillId="8" borderId="7" xfId="0" applyNumberFormat="1" applyFont="1" applyFill="1" applyBorder="1"/>
    <xf numFmtId="2" fontId="2" fillId="3" borderId="7" xfId="0" applyNumberFormat="1" applyFont="1" applyFill="1" applyBorder="1" applyAlignment="1">
      <alignment horizontal="center" vertical="center"/>
    </xf>
    <xf numFmtId="2" fontId="11" fillId="8" borderId="7" xfId="0" applyNumberFormat="1" applyFont="1" applyFill="1" applyBorder="1" applyAlignment="1">
      <alignment horizontal="center" vertical="center"/>
    </xf>
    <xf numFmtId="0" fontId="11" fillId="8" borderId="7" xfId="0" applyFont="1" applyFill="1" applyBorder="1" applyAlignment="1">
      <alignment horizontal="center" vertical="center"/>
    </xf>
    <xf numFmtId="0" fontId="0" fillId="8" borderId="2" xfId="0" applyFont="1" applyFill="1" applyBorder="1"/>
    <xf numFmtId="1" fontId="10" fillId="0" borderId="4" xfId="0" applyNumberFormat="1" applyFont="1" applyFill="1" applyBorder="1" applyAlignment="1">
      <alignment horizontal="center" vertical="center" wrapText="1"/>
    </xf>
    <xf numFmtId="0" fontId="0" fillId="10" borderId="2" xfId="0" applyFill="1" applyBorder="1"/>
    <xf numFmtId="0" fontId="0" fillId="11" borderId="2" xfId="0" applyFill="1" applyBorder="1"/>
    <xf numFmtId="0" fontId="0" fillId="3" borderId="2" xfId="0" applyFill="1" applyBorder="1"/>
    <xf numFmtId="0" fontId="0" fillId="5" borderId="2" xfId="0" applyFill="1" applyBorder="1"/>
    <xf numFmtId="0" fontId="13" fillId="0" borderId="0" xfId="0" applyFont="1"/>
    <xf numFmtId="0" fontId="13" fillId="0" borderId="0" xfId="0" applyNumberFormat="1" applyFont="1"/>
    <xf numFmtId="168" fontId="13" fillId="5" borderId="2" xfId="0" applyNumberFormat="1" applyFont="1" applyFill="1" applyBorder="1" applyAlignment="1">
      <alignment textRotation="90"/>
    </xf>
    <xf numFmtId="2" fontId="14" fillId="0" borderId="0" xfId="0" applyNumberFormat="1" applyFont="1"/>
    <xf numFmtId="0" fontId="14" fillId="0" borderId="0" xfId="0" applyFont="1"/>
    <xf numFmtId="0" fontId="14" fillId="0" borderId="0" xfId="0" applyNumberFormat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393FD4-1A65-4C3C-9B1D-4098A6C65529}">
  <sheetPr>
    <pageSetUpPr fitToPage="1"/>
  </sheetPr>
  <dimension ref="A1:CJ13"/>
  <sheetViews>
    <sheetView tabSelected="1" zoomScale="60" zoomScaleNormal="60" workbookViewId="0">
      <selection activeCell="AO18" sqref="AO18"/>
    </sheetView>
  </sheetViews>
  <sheetFormatPr baseColWidth="10" defaultRowHeight="14.4" x14ac:dyDescent="0.3"/>
  <cols>
    <col min="1" max="1" width="6.88671875" customWidth="1"/>
    <col min="2" max="2" width="15.5546875" customWidth="1"/>
    <col min="3" max="9" width="7.21875" customWidth="1"/>
    <col min="10" max="11" width="12.6640625" customWidth="1"/>
    <col min="12" max="12" width="8.77734375" customWidth="1"/>
    <col min="13" max="13" width="8.21875" customWidth="1"/>
    <col min="15" max="15" width="8" customWidth="1"/>
    <col min="16" max="16" width="7.33203125" customWidth="1"/>
    <col min="17" max="17" width="8.6640625" customWidth="1"/>
    <col min="18" max="18" width="6.109375" customWidth="1"/>
    <col min="19" max="19" width="5.77734375" customWidth="1"/>
    <col min="20" max="20" width="4.77734375" customWidth="1"/>
    <col min="21" max="21" width="5.5546875" customWidth="1"/>
    <col min="22" max="22" width="5.77734375" customWidth="1"/>
    <col min="23" max="53" width="4.77734375" customWidth="1"/>
    <col min="54" max="54" width="6.21875" customWidth="1"/>
    <col min="55" max="59" width="9.5546875" customWidth="1"/>
    <col min="63" max="63" width="17.88671875" customWidth="1"/>
  </cols>
  <sheetData>
    <row r="1" spans="1:88" ht="81.599999999999994" customHeight="1" x14ac:dyDescent="0.3">
      <c r="H1">
        <v>2022</v>
      </c>
      <c r="I1">
        <v>2</v>
      </c>
    </row>
    <row r="2" spans="1:88" ht="13.2" customHeight="1" x14ac:dyDescent="0.3">
      <c r="W2" s="69">
        <f>WEEKDAY(W5,2)</f>
        <v>2</v>
      </c>
      <c r="X2" s="69">
        <f>WEEKDAY(X5,2)</f>
        <v>3</v>
      </c>
      <c r="Y2" s="69">
        <f>WEEKDAY(Y5,2)</f>
        <v>4</v>
      </c>
      <c r="Z2" s="69">
        <f>WEEKDAY(Z5,2)</f>
        <v>5</v>
      </c>
      <c r="AA2" s="69">
        <f>WEEKDAY(AA5,2)</f>
        <v>6</v>
      </c>
      <c r="AB2" s="69">
        <f>WEEKDAY(AB5,2)</f>
        <v>7</v>
      </c>
      <c r="AC2" s="69">
        <f>WEEKDAY(AC5,2)</f>
        <v>1</v>
      </c>
      <c r="AD2" s="69">
        <f>WEEKDAY(AD5,2)</f>
        <v>2</v>
      </c>
      <c r="AE2" s="69">
        <f>WEEKDAY(AE5,2)</f>
        <v>3</v>
      </c>
      <c r="AF2" s="69">
        <f>WEEKDAY(AF5,2)</f>
        <v>4</v>
      </c>
      <c r="AG2" s="69">
        <f>WEEKDAY(AG5,2)</f>
        <v>5</v>
      </c>
      <c r="AH2" s="69">
        <f>WEEKDAY(AH5,2)</f>
        <v>6</v>
      </c>
      <c r="AI2" s="69">
        <f>WEEKDAY(AI5,2)</f>
        <v>7</v>
      </c>
      <c r="AJ2" s="69">
        <f>WEEKDAY(AJ5,2)</f>
        <v>1</v>
      </c>
      <c r="AK2" s="69">
        <f>WEEKDAY(AK5,2)</f>
        <v>2</v>
      </c>
      <c r="AL2" s="69">
        <f>WEEKDAY(AL5,2)</f>
        <v>3</v>
      </c>
      <c r="AM2" s="69">
        <f>WEEKDAY(AM5,2)</f>
        <v>4</v>
      </c>
      <c r="AN2" s="69">
        <f>WEEKDAY(AN5,2)</f>
        <v>5</v>
      </c>
      <c r="AO2" s="69">
        <f>WEEKDAY(AO5,2)</f>
        <v>6</v>
      </c>
      <c r="AP2" s="69">
        <f>WEEKDAY(AP5,2)</f>
        <v>7</v>
      </c>
      <c r="AQ2" s="69">
        <f>WEEKDAY(AQ5,2)</f>
        <v>1</v>
      </c>
      <c r="AR2" s="69">
        <f>WEEKDAY(AR5,2)</f>
        <v>2</v>
      </c>
      <c r="AS2" s="69">
        <f>WEEKDAY(AS5,2)</f>
        <v>3</v>
      </c>
      <c r="AT2" s="69">
        <f>WEEKDAY(AT5,2)</f>
        <v>4</v>
      </c>
      <c r="AU2" s="69">
        <f>WEEKDAY(AU5,2)</f>
        <v>5</v>
      </c>
      <c r="AV2" s="69">
        <f>WEEKDAY(AV5,2)</f>
        <v>6</v>
      </c>
      <c r="AW2" s="69">
        <f>WEEKDAY(AW5,2)</f>
        <v>7</v>
      </c>
      <c r="AX2" s="69">
        <f>WEEKDAY(AX5,2)</f>
        <v>1</v>
      </c>
      <c r="AY2" s="70">
        <f>WEEKDAY(AY5,2)</f>
        <v>2</v>
      </c>
      <c r="AZ2" s="70">
        <f>WEEKDAY(AZ5,2)</f>
        <v>3</v>
      </c>
      <c r="BA2" s="70">
        <f>WEEKDAY(BA5,2)</f>
        <v>4</v>
      </c>
    </row>
    <row r="3" spans="1:88" ht="15" customHeight="1" x14ac:dyDescent="0.3">
      <c r="W3" s="71">
        <f>WEEKNUM(W5)</f>
        <v>6</v>
      </c>
      <c r="X3" s="71">
        <f>WEEKNUM(X5)</f>
        <v>6</v>
      </c>
      <c r="Y3" s="71">
        <f>WEEKNUM(Y5)</f>
        <v>6</v>
      </c>
      <c r="Z3" s="71">
        <f>WEEKNUM(Z5)</f>
        <v>6</v>
      </c>
      <c r="AA3" s="71">
        <f>WEEKNUM(AA5)</f>
        <v>6</v>
      </c>
      <c r="AB3" s="71">
        <f>WEEKNUM(AB5)</f>
        <v>7</v>
      </c>
      <c r="AC3" s="71">
        <f>WEEKNUM(AC5)</f>
        <v>7</v>
      </c>
      <c r="AD3" s="71">
        <f>WEEKNUM(AD5)</f>
        <v>7</v>
      </c>
      <c r="AE3" s="71">
        <f>WEEKNUM(AE5)</f>
        <v>7</v>
      </c>
      <c r="AF3" s="71">
        <f>WEEKNUM(AF5)</f>
        <v>7</v>
      </c>
      <c r="AG3" s="71">
        <f>WEEKNUM(AG5)</f>
        <v>7</v>
      </c>
      <c r="AH3" s="71">
        <f>WEEKNUM(AH5)</f>
        <v>7</v>
      </c>
      <c r="AI3" s="71">
        <f>WEEKNUM(AI5)</f>
        <v>8</v>
      </c>
      <c r="AJ3" s="71">
        <f>WEEKNUM(AJ5)</f>
        <v>8</v>
      </c>
      <c r="AK3" s="71">
        <f>WEEKNUM(AK5)</f>
        <v>8</v>
      </c>
      <c r="AL3" s="71">
        <f>WEEKNUM(AL5)</f>
        <v>8</v>
      </c>
      <c r="AM3" s="71">
        <f>WEEKNUM(AM5)</f>
        <v>8</v>
      </c>
      <c r="AN3" s="71">
        <f>WEEKNUM(AN5)</f>
        <v>8</v>
      </c>
      <c r="AO3" s="71">
        <f>WEEKNUM(AO5)</f>
        <v>8</v>
      </c>
      <c r="AP3" s="71">
        <f>WEEKNUM(AP5)</f>
        <v>9</v>
      </c>
      <c r="AQ3" s="71">
        <f>WEEKNUM(AQ5)</f>
        <v>9</v>
      </c>
      <c r="AR3" s="71">
        <f>WEEKNUM(AR5)</f>
        <v>9</v>
      </c>
      <c r="AS3" s="71">
        <f>WEEKNUM(AS5)</f>
        <v>9</v>
      </c>
      <c r="AT3" s="71">
        <f>WEEKNUM(AT5)</f>
        <v>9</v>
      </c>
      <c r="AU3" s="71">
        <f>WEEKNUM(AU5)</f>
        <v>9</v>
      </c>
      <c r="AV3" s="71">
        <f>WEEKNUM(AV5)</f>
        <v>9</v>
      </c>
      <c r="AW3" s="71">
        <f>WEEKNUM(AW5)</f>
        <v>10</v>
      </c>
      <c r="AX3" s="71">
        <f>WEEKNUM(AX5)</f>
        <v>10</v>
      </c>
      <c r="AY3" s="71">
        <f>WEEKNUM(AY5)</f>
        <v>10</v>
      </c>
      <c r="AZ3" s="71">
        <f>WEEKNUM(AZ5)</f>
        <v>10</v>
      </c>
      <c r="BA3" s="71">
        <f>WEEKNUM(BA5)</f>
        <v>10</v>
      </c>
    </row>
    <row r="4" spans="1:88" ht="13.2" customHeight="1" x14ac:dyDescent="0.3">
      <c r="W4" s="70">
        <f>(S5&amp;W2)*1</f>
        <v>62</v>
      </c>
      <c r="X4" s="70">
        <f t="shared" ref="X4:BA4" si="0">(X3&amp;X2)*1</f>
        <v>63</v>
      </c>
      <c r="Y4" s="70">
        <f t="shared" si="0"/>
        <v>64</v>
      </c>
      <c r="Z4" s="70">
        <f t="shared" si="0"/>
        <v>65</v>
      </c>
      <c r="AA4" s="70">
        <f t="shared" si="0"/>
        <v>66</v>
      </c>
      <c r="AB4" s="70">
        <f t="shared" si="0"/>
        <v>77</v>
      </c>
      <c r="AC4" s="70">
        <f t="shared" si="0"/>
        <v>71</v>
      </c>
      <c r="AD4" s="70">
        <f t="shared" si="0"/>
        <v>72</v>
      </c>
      <c r="AE4" s="70">
        <f t="shared" si="0"/>
        <v>73</v>
      </c>
      <c r="AF4" s="70">
        <f t="shared" si="0"/>
        <v>74</v>
      </c>
      <c r="AG4" s="70">
        <f t="shared" si="0"/>
        <v>75</v>
      </c>
      <c r="AH4" s="70">
        <f t="shared" si="0"/>
        <v>76</v>
      </c>
      <c r="AI4" s="70">
        <f t="shared" si="0"/>
        <v>87</v>
      </c>
      <c r="AJ4" s="70">
        <f t="shared" si="0"/>
        <v>81</v>
      </c>
      <c r="AK4" s="70">
        <f t="shared" si="0"/>
        <v>82</v>
      </c>
      <c r="AL4" s="70">
        <f t="shared" si="0"/>
        <v>83</v>
      </c>
      <c r="AM4" s="70">
        <f t="shared" si="0"/>
        <v>84</v>
      </c>
      <c r="AN4" s="70">
        <f t="shared" si="0"/>
        <v>85</v>
      </c>
      <c r="AO4" s="70">
        <f t="shared" si="0"/>
        <v>86</v>
      </c>
      <c r="AP4" s="70">
        <f t="shared" si="0"/>
        <v>97</v>
      </c>
      <c r="AQ4" s="70">
        <f t="shared" si="0"/>
        <v>91</v>
      </c>
      <c r="AR4" s="70">
        <f t="shared" si="0"/>
        <v>92</v>
      </c>
      <c r="AS4" s="70">
        <f t="shared" si="0"/>
        <v>93</v>
      </c>
      <c r="AT4" s="70">
        <f t="shared" si="0"/>
        <v>94</v>
      </c>
      <c r="AU4" s="70">
        <f t="shared" si="0"/>
        <v>95</v>
      </c>
      <c r="AV4" s="70">
        <f t="shared" si="0"/>
        <v>96</v>
      </c>
      <c r="AW4" s="70">
        <f t="shared" si="0"/>
        <v>107</v>
      </c>
      <c r="AX4" s="70">
        <f t="shared" si="0"/>
        <v>101</v>
      </c>
      <c r="AY4" s="70">
        <f t="shared" si="0"/>
        <v>102</v>
      </c>
      <c r="AZ4" s="70">
        <f t="shared" si="0"/>
        <v>103</v>
      </c>
      <c r="BA4" s="70">
        <f t="shared" si="0"/>
        <v>104</v>
      </c>
    </row>
    <row r="5" spans="1:88" s="66" customFormat="1" ht="126" customHeight="1" thickBot="1" x14ac:dyDescent="0.25">
      <c r="C5" s="66">
        <v>1</v>
      </c>
      <c r="D5" s="66">
        <v>2</v>
      </c>
      <c r="E5" s="66">
        <v>3</v>
      </c>
      <c r="F5" s="66">
        <v>4</v>
      </c>
      <c r="G5" s="66">
        <v>5</v>
      </c>
      <c r="H5" s="66">
        <v>6</v>
      </c>
      <c r="I5" s="66">
        <v>7</v>
      </c>
      <c r="S5" s="67">
        <f>WEEKNUM(W5)</f>
        <v>6</v>
      </c>
      <c r="T5" s="66">
        <f>S5+1</f>
        <v>7</v>
      </c>
      <c r="U5" s="66">
        <f t="shared" ref="U5:V5" si="1">T5+1</f>
        <v>8</v>
      </c>
      <c r="V5" s="66">
        <f t="shared" si="1"/>
        <v>9</v>
      </c>
      <c r="W5" s="68">
        <f>DATE(H1,I1,1)</f>
        <v>44593</v>
      </c>
      <c r="X5" s="68">
        <f>W5+1</f>
        <v>44594</v>
      </c>
      <c r="Y5" s="68">
        <f t="shared" ref="Y5:BA5" si="2">X5+1</f>
        <v>44595</v>
      </c>
      <c r="Z5" s="68">
        <f t="shared" si="2"/>
        <v>44596</v>
      </c>
      <c r="AA5" s="68">
        <f t="shared" si="2"/>
        <v>44597</v>
      </c>
      <c r="AB5" s="68">
        <f t="shared" si="2"/>
        <v>44598</v>
      </c>
      <c r="AC5" s="68">
        <f t="shared" si="2"/>
        <v>44599</v>
      </c>
      <c r="AD5" s="68">
        <f t="shared" si="2"/>
        <v>44600</v>
      </c>
      <c r="AE5" s="68">
        <f t="shared" si="2"/>
        <v>44601</v>
      </c>
      <c r="AF5" s="68">
        <f t="shared" si="2"/>
        <v>44602</v>
      </c>
      <c r="AG5" s="68">
        <f t="shared" si="2"/>
        <v>44603</v>
      </c>
      <c r="AH5" s="68">
        <f t="shared" si="2"/>
        <v>44604</v>
      </c>
      <c r="AI5" s="68">
        <f t="shared" si="2"/>
        <v>44605</v>
      </c>
      <c r="AJ5" s="68">
        <f t="shared" si="2"/>
        <v>44606</v>
      </c>
      <c r="AK5" s="68">
        <f t="shared" si="2"/>
        <v>44607</v>
      </c>
      <c r="AL5" s="68">
        <f t="shared" si="2"/>
        <v>44608</v>
      </c>
      <c r="AM5" s="68">
        <f t="shared" si="2"/>
        <v>44609</v>
      </c>
      <c r="AN5" s="68">
        <f t="shared" si="2"/>
        <v>44610</v>
      </c>
      <c r="AO5" s="68">
        <f t="shared" si="2"/>
        <v>44611</v>
      </c>
      <c r="AP5" s="68">
        <f t="shared" si="2"/>
        <v>44612</v>
      </c>
      <c r="AQ5" s="68">
        <f t="shared" si="2"/>
        <v>44613</v>
      </c>
      <c r="AR5" s="68">
        <f t="shared" si="2"/>
        <v>44614</v>
      </c>
      <c r="AS5" s="68">
        <f t="shared" si="2"/>
        <v>44615</v>
      </c>
      <c r="AT5" s="68">
        <f t="shared" si="2"/>
        <v>44616</v>
      </c>
      <c r="AU5" s="68">
        <f t="shared" si="2"/>
        <v>44617</v>
      </c>
      <c r="AV5" s="68">
        <f t="shared" si="2"/>
        <v>44618</v>
      </c>
      <c r="AW5" s="68">
        <f t="shared" si="2"/>
        <v>44619</v>
      </c>
      <c r="AX5" s="68">
        <f t="shared" si="2"/>
        <v>44620</v>
      </c>
      <c r="AY5" s="68">
        <f t="shared" si="2"/>
        <v>44621</v>
      </c>
      <c r="AZ5" s="68">
        <f t="shared" si="2"/>
        <v>44622</v>
      </c>
      <c r="BA5" s="68">
        <f t="shared" si="2"/>
        <v>44623</v>
      </c>
    </row>
    <row r="6" spans="1:88" ht="115.8" x14ac:dyDescent="0.3">
      <c r="A6" s="2" t="s">
        <v>0</v>
      </c>
      <c r="B6" s="1" t="s">
        <v>1</v>
      </c>
      <c r="C6" s="3" t="s">
        <v>2</v>
      </c>
      <c r="D6" s="3" t="s">
        <v>3</v>
      </c>
      <c r="E6" s="3" t="s">
        <v>4</v>
      </c>
      <c r="F6" s="3" t="s">
        <v>5</v>
      </c>
      <c r="G6" s="3" t="s">
        <v>6</v>
      </c>
      <c r="H6" s="3" t="s">
        <v>7</v>
      </c>
      <c r="I6" s="3" t="s">
        <v>8</v>
      </c>
      <c r="J6" s="4" t="s">
        <v>9</v>
      </c>
      <c r="K6" s="4" t="s">
        <v>10</v>
      </c>
      <c r="L6" s="1" t="s">
        <v>11</v>
      </c>
      <c r="M6" s="1" t="s">
        <v>12</v>
      </c>
      <c r="N6" s="3" t="s">
        <v>13</v>
      </c>
      <c r="O6" s="5" t="s">
        <v>14</v>
      </c>
      <c r="P6" s="1" t="s">
        <v>15</v>
      </c>
      <c r="Q6" s="6" t="s">
        <v>16</v>
      </c>
      <c r="R6" s="7" t="s">
        <v>17</v>
      </c>
      <c r="S6" s="7" t="s">
        <v>18</v>
      </c>
      <c r="T6" s="7" t="s">
        <v>19</v>
      </c>
      <c r="U6" s="7" t="s">
        <v>20</v>
      </c>
      <c r="V6" s="7" t="s">
        <v>21</v>
      </c>
      <c r="W6" s="8" t="s">
        <v>22</v>
      </c>
      <c r="X6" s="8" t="s">
        <v>23</v>
      </c>
      <c r="Y6" s="8" t="s">
        <v>24</v>
      </c>
      <c r="Z6" s="8" t="s">
        <v>25</v>
      </c>
      <c r="AA6" s="8" t="s">
        <v>26</v>
      </c>
      <c r="AB6" s="8" t="s">
        <v>27</v>
      </c>
      <c r="AC6" s="8" t="s">
        <v>28</v>
      </c>
      <c r="AD6" s="8" t="s">
        <v>29</v>
      </c>
      <c r="AE6" s="8" t="s">
        <v>30</v>
      </c>
      <c r="AF6" s="8" t="s">
        <v>31</v>
      </c>
      <c r="AG6" s="8" t="s">
        <v>32</v>
      </c>
      <c r="AH6" s="8" t="s">
        <v>33</v>
      </c>
      <c r="AI6" s="8" t="s">
        <v>34</v>
      </c>
      <c r="AJ6" s="8" t="s">
        <v>35</v>
      </c>
      <c r="AK6" s="8" t="s">
        <v>36</v>
      </c>
      <c r="AL6" s="8" t="s">
        <v>37</v>
      </c>
      <c r="AM6" s="8" t="s">
        <v>38</v>
      </c>
      <c r="AN6" s="8" t="s">
        <v>39</v>
      </c>
      <c r="AO6" s="8" t="s">
        <v>40</v>
      </c>
      <c r="AP6" s="8" t="s">
        <v>41</v>
      </c>
      <c r="AQ6" s="8" t="s">
        <v>42</v>
      </c>
      <c r="AR6" s="8" t="s">
        <v>43</v>
      </c>
      <c r="AS6" s="8" t="s">
        <v>44</v>
      </c>
      <c r="AT6" s="8" t="s">
        <v>45</v>
      </c>
      <c r="AU6" s="8" t="s">
        <v>46</v>
      </c>
      <c r="AV6" s="8" t="s">
        <v>47</v>
      </c>
      <c r="AW6" s="8" t="s">
        <v>48</v>
      </c>
      <c r="AX6" s="8" t="s">
        <v>49</v>
      </c>
      <c r="AY6" s="8" t="s">
        <v>50</v>
      </c>
      <c r="AZ6" s="8" t="s">
        <v>51</v>
      </c>
      <c r="BA6" s="8" t="s">
        <v>52</v>
      </c>
      <c r="BB6" s="9" t="s">
        <v>53</v>
      </c>
      <c r="BC6" s="10" t="s">
        <v>54</v>
      </c>
      <c r="BD6" s="11" t="s">
        <v>55</v>
      </c>
      <c r="BE6" s="11" t="s">
        <v>56</v>
      </c>
      <c r="BF6" s="12" t="s">
        <v>57</v>
      </c>
      <c r="BG6" s="13" t="s">
        <v>58</v>
      </c>
    </row>
    <row r="7" spans="1:88" ht="47.4" customHeight="1" x14ac:dyDescent="0.3">
      <c r="A7" s="14">
        <v>10</v>
      </c>
      <c r="B7" s="14" t="s">
        <v>59</v>
      </c>
      <c r="C7" s="15"/>
      <c r="D7" s="15"/>
      <c r="E7" s="15"/>
      <c r="F7" s="16">
        <v>6</v>
      </c>
      <c r="G7" s="15"/>
      <c r="H7" s="17">
        <v>2</v>
      </c>
      <c r="I7" s="17"/>
      <c r="J7" s="18">
        <v>44682</v>
      </c>
      <c r="K7" s="18">
        <v>44957</v>
      </c>
      <c r="L7" s="14">
        <v>8002</v>
      </c>
      <c r="M7" s="14" t="s">
        <v>60</v>
      </c>
      <c r="N7" s="15">
        <v>23</v>
      </c>
      <c r="O7" s="19">
        <v>34</v>
      </c>
      <c r="P7" s="14"/>
      <c r="Q7" s="20" t="s">
        <v>61</v>
      </c>
      <c r="R7" s="21"/>
      <c r="S7" s="22" t="s">
        <v>69</v>
      </c>
      <c r="T7" s="22" t="s">
        <v>69</v>
      </c>
      <c r="U7" s="22"/>
      <c r="V7" s="22" t="s">
        <v>69</v>
      </c>
      <c r="W7" s="61" t="str" cm="1">
        <f t="array" ref="W7">IFERROR(INDEX($C7:$I7,IF(IFERROR(IF(MATCH(W4,$BI7:$CJ7,0)&gt;0,1,""),"")=1,W2,"")),"")</f>
        <v/>
      </c>
      <c r="X7" s="61" t="str" cm="1">
        <f t="array" ref="X7">IFERROR(INDEX($C7:$I7,IF(IFERROR(IF(MATCH(X4,$BI7:$CJ7,0)&gt;0,1,""),"")=1,X2,"")),"")</f>
        <v/>
      </c>
      <c r="Y7" s="61" cm="1">
        <f t="array" ref="Y7">IFERROR(INDEX($C7:$I7,IF(IFERROR(IF(MATCH(Y4,$BI7:$CJ7,0)&gt;0,1,""),"")=1,Y2,"")),"")</f>
        <v>6</v>
      </c>
      <c r="Z7" s="61" t="str" cm="1">
        <f t="array" ref="Z7">IFERROR(INDEX($C7:$I7,IF(IFERROR(IF(MATCH(Z4,$BI7:$CJ7,0)&gt;0,1,""),"")=1,Z2,"")),"")</f>
        <v/>
      </c>
      <c r="AA7" s="61" cm="1">
        <f t="array" ref="AA7">IFERROR(INDEX($C7:$I7,IF(IFERROR(IF(MATCH(AA4,$BI7:$CJ7,0)&gt;0,1,""),"")=1,AA2,"")),"")</f>
        <v>2</v>
      </c>
      <c r="AB7" s="61" t="str" cm="1">
        <f t="array" ref="AB7">IFERROR(INDEX($C7:$I7,IF(IFERROR(IF(MATCH(AB4,$BI7:$CJ7,0)&gt;0,1,""),"")=1,AB2,"")),"")</f>
        <v/>
      </c>
      <c r="AC7" s="61" t="str" cm="1">
        <f t="array" ref="AC7">IFERROR(INDEX($C7:$I7,IF(IFERROR(IF(MATCH(AC4,$BI7:$CJ7,0)&gt;0,1,""),"")=1,AC2,"")),"")</f>
        <v/>
      </c>
      <c r="AD7" s="61" t="str" cm="1">
        <f t="array" ref="AD7">IFERROR(INDEX($C7:$I7,IF(IFERROR(IF(MATCH(AD4,$BI7:$CJ7,0)&gt;0,1,""),"")=1,AD2,"")),"")</f>
        <v/>
      </c>
      <c r="AE7" s="61" t="str" cm="1">
        <f t="array" ref="AE7">IFERROR(INDEX($C7:$I7,IF(IFERROR(IF(MATCH(AE4,$BI7:$CJ7,0)&gt;0,1,""),"")=1,AE2,"")),"")</f>
        <v/>
      </c>
      <c r="AF7" s="61" cm="1">
        <f t="array" ref="AF7">IFERROR(INDEX($C7:$I7,IF(IFERROR(IF(MATCH(AF4,$BI7:$CJ7,0)&gt;0,1,""),"")=1,AF2,"")),"")</f>
        <v>6</v>
      </c>
      <c r="AG7" s="61" t="str" cm="1">
        <f t="array" ref="AG7">IFERROR(INDEX($C7:$I7,IF(IFERROR(IF(MATCH(AG4,$BI7:$CJ7,0)&gt;0,1,""),"")=1,AG2,"")),"")</f>
        <v/>
      </c>
      <c r="AH7" s="61" cm="1">
        <f t="array" ref="AH7">IFERROR(INDEX($C7:$I7,IF(IFERROR(IF(MATCH(AH4,$BI7:$CJ7,0)&gt;0,1,""),"")=1,AH2,"")),"")</f>
        <v>2</v>
      </c>
      <c r="AI7" s="61" t="str" cm="1">
        <f t="array" ref="AI7">IFERROR(INDEX($C7:$I7,IF(IFERROR(IF(MATCH(AI4,$BI7:$CJ7,0)&gt;0,1,""),"")=1,AI2,"")),"")</f>
        <v/>
      </c>
      <c r="AJ7" s="61" t="str" cm="1">
        <f t="array" ref="AJ7">IFERROR(INDEX($C7:$I7,IF(IFERROR(IF(MATCH(AJ4,$BI7:$CJ7,0)&gt;0,1,""),"")=1,AJ2,"")),"")</f>
        <v/>
      </c>
      <c r="AK7" s="61" t="str" cm="1">
        <f t="array" ref="AK7">IFERROR(INDEX($C7:$I7,IF(IFERROR(IF(MATCH(AK4,$BI7:$CJ7,0)&gt;0,1,""),"")=1,AK2,"")),"")</f>
        <v/>
      </c>
      <c r="AL7" s="61" t="str" cm="1">
        <f t="array" ref="AL7">IFERROR(INDEX($C7:$I7,IF(IFERROR(IF(MATCH(AL4,$BI7:$CJ7,0)&gt;0,1,""),"")=1,AL2,"")),"")</f>
        <v/>
      </c>
      <c r="AM7" s="61" t="str" cm="1">
        <f t="array" ref="AM7">IFERROR(INDEX($C7:$I7,IF(IFERROR(IF(MATCH(AM4,$BI7:$CJ7,0)&gt;0,1,""),"")=1,AM2,"")),"")</f>
        <v/>
      </c>
      <c r="AN7" s="61" t="str" cm="1">
        <f t="array" ref="AN7">IFERROR(INDEX($C7:$I7,IF(IFERROR(IF(MATCH(AN4,$BI7:$CJ7,0)&gt;0,1,""),"")=1,AN2,"")),"")</f>
        <v/>
      </c>
      <c r="AO7" s="61" t="str" cm="1">
        <f t="array" ref="AO7">IFERROR(INDEX($C7:$I7,IF(IFERROR(IF(MATCH(AO4,$BI7:$CJ7,0)&gt;0,1,""),"")=1,AO2,"")),"")</f>
        <v/>
      </c>
      <c r="AP7" s="61" t="str" cm="1">
        <f t="array" ref="AP7">IFERROR(INDEX($C7:$I7,IF(IFERROR(IF(MATCH(AP4,$BI7:$CJ7,0)&gt;0,1,""),"")=1,AP2,"")),"")</f>
        <v/>
      </c>
      <c r="AQ7" s="61" t="str" cm="1">
        <f t="array" ref="AQ7">IFERROR(INDEX($C7:$I7,IF(IFERROR(IF(MATCH(AQ4,$BI7:$CJ7,0)&gt;0,1,""),"")=1,AQ2,"")),"")</f>
        <v/>
      </c>
      <c r="AR7" s="61" t="str" cm="1">
        <f t="array" ref="AR7">IFERROR(INDEX($C7:$I7,IF(IFERROR(IF(MATCH(AR4,$BI7:$CJ7,0)&gt;0,1,""),"")=1,AR2,"")),"")</f>
        <v/>
      </c>
      <c r="AS7" s="61" t="str" cm="1">
        <f t="array" ref="AS7">IFERROR(INDEX($C7:$I7,IF(IFERROR(IF(MATCH(AS4,$BI7:$CJ7,0)&gt;0,1,""),"")=1,AS2,"")),"")</f>
        <v/>
      </c>
      <c r="AT7" s="61" cm="1">
        <f t="array" ref="AT7">IFERROR(INDEX($C7:$I7,IF(IFERROR(IF(MATCH(AT4,$BI7:$CJ7,0)&gt;0,1,""),"")=1,AT2,"")),"")</f>
        <v>6</v>
      </c>
      <c r="AU7" s="61" t="str" cm="1">
        <f t="array" ref="AU7">IFERROR(INDEX($C7:$I7,IF(IFERROR(IF(MATCH(AU4,$BI7:$CJ7,0)&gt;0,1,""),"")=1,AU2,"")),"")</f>
        <v/>
      </c>
      <c r="AV7" s="61" cm="1">
        <f t="array" ref="AV7">IFERROR(INDEX($C7:$I7,IF(IFERROR(IF(MATCH(AV4,$BI7:$CJ7,0)&gt;0,1,""),"")=1,AV2,"")),"")</f>
        <v>2</v>
      </c>
      <c r="AW7" s="61" t="str" cm="1">
        <f t="array" ref="AW7">IFERROR(INDEX($C7:$I7,IF(IFERROR(IF(MATCH(AW4,$BI7:$CJ7,0)&gt;0,1,""),"")=1,AW2,"")),"")</f>
        <v/>
      </c>
      <c r="AX7" s="61" t="str" cm="1">
        <f t="array" ref="AX7">IFERROR(INDEX($C7:$I7,IF(IFERROR(IF(MATCH(AX4,$BI7:$CJ7,0)&gt;0,1,""),"")=1,AX2,"")),"")</f>
        <v/>
      </c>
      <c r="AY7" s="61" t="str" cm="1">
        <f t="array" ref="AY7">IFERROR(INDEX($C7:$I7,IF(IFERROR(IF(MATCH(AY4,$BI7:$CJ7,0)&gt;0,1,""),"")=1,AY2,"")),"")</f>
        <v/>
      </c>
      <c r="AZ7" s="61" t="str" cm="1">
        <f t="array" ref="AZ7">IFERROR(INDEX($C7:$I7,IF(IFERROR(IF(MATCH(AZ4,$BI7:$CJ7,0)&gt;0,1,""),"")=1,AZ2,"")),"")</f>
        <v/>
      </c>
      <c r="BA7" s="61" t="str" cm="1">
        <f t="array" ref="BA7">IFERROR(INDEX($C7:$I7,IF(IFERROR(IF(MATCH(BA4,$BI7:$CJ7,0)&gt;0,1,""),"")=1,BA2,"")),"")</f>
        <v/>
      </c>
      <c r="BB7" s="27"/>
      <c r="BC7" s="28">
        <f>SUM(W7:BA7)</f>
        <v>24</v>
      </c>
      <c r="BD7" s="29"/>
      <c r="BE7" s="29"/>
      <c r="BF7" s="30"/>
      <c r="BG7" s="31"/>
      <c r="BI7" s="62" cm="1">
        <f t="array" ref="BI7">IFERROR((SMALL(IF($S$7:$V$7="x",$S$5:$V$5,""),1)&amp;SMALL(IF($C7:$I7&gt;0,$C$5:$I$5,""),COLUMN(A:A)))*1,"")</f>
        <v>64</v>
      </c>
      <c r="BJ7" s="62" cm="1">
        <f t="array" ref="BJ7">IFERROR((SMALL(IF($S$7:$V$7="x",$S$5:$V$5,""),1)&amp;SMALL(IF($C7:$I7&gt;0,$C$5:$I$5,""),COLUMN(B:B)))*1,"")</f>
        <v>66</v>
      </c>
      <c r="BK7" s="62" t="str" cm="1">
        <f t="array" ref="BK7">IFERROR((SMALL(IF($S$7:$V$7="x",$S$5:$V$5,""),1)&amp;SMALL(IF($C7:$I7&gt;0,$C$5:$I$5,""),COLUMN(C:C)))*1,"")</f>
        <v/>
      </c>
      <c r="BL7" s="62" t="str" cm="1">
        <f t="array" ref="BL7">IFERROR((SMALL(IF($S$7:$V$7="x",$S$5:$V$5,""),1)&amp;SMALL(IF($C7:$I7&gt;0,$C$5:$I$5,""),COLUMN(D:D)))*1,"")</f>
        <v/>
      </c>
      <c r="BM7" s="62" t="str" cm="1">
        <f t="array" ref="BM7">IFERROR((SMALL(IF($S$7:$V$7="x",$S$5:$V$5,""),1)&amp;SMALL(IF($C7:$I7&gt;0,$C$5:$I$5,""),COLUMN(E:E)))*1,"")</f>
        <v/>
      </c>
      <c r="BN7" s="62" t="str" cm="1">
        <f t="array" ref="BN7">IFERROR((SMALL(IF($S$7:$V$7="x",$S$5:$V$5,""),1)&amp;SMALL(IF($C7:$I7&gt;0,$C$5:$I$5,""),COLUMN(F:F)))*1,"")</f>
        <v/>
      </c>
      <c r="BO7" s="62" t="str" cm="1">
        <f t="array" ref="BO7">IFERROR((SMALL(IF($S$7:$V$7="x",$S$5:$V$5,""),1)&amp;SMALL(IF($C7:$I7&gt;0,$C$5:$I$5,""),COLUMN(G:G)))*1,"")</f>
        <v/>
      </c>
      <c r="BP7" s="63" cm="1">
        <f t="array" ref="BP7">IFERROR((SMALL(IF($S$7:$V$7="x",$S$5:$V$5,""),2)&amp;SMALL(IF($C7:$I7&gt;0,$C$5:$I$5,""),COLUMN(A:A)))*1,"")</f>
        <v>74</v>
      </c>
      <c r="BQ7" s="63" cm="1">
        <f t="array" ref="BQ7">IFERROR((SMALL(IF($S$7:$V$7="x",$S$5:$V$5,""),2)&amp;SMALL(IF($C7:$I7&gt;0,$C$5:$I$5,""),COLUMN(B:B)))*1,"")</f>
        <v>76</v>
      </c>
      <c r="BR7" s="63" t="str" cm="1">
        <f t="array" ref="BR7">IFERROR((SMALL(IF($S$7:$V$7="x",$S$5:$V$5,""),2)&amp;SMALL(IF($C7:$I7&gt;0,$C$5:$I$5,""),COLUMN(C:C)))*1,"")</f>
        <v/>
      </c>
      <c r="BS7" s="63" t="str" cm="1">
        <f t="array" ref="BS7">IFERROR((SMALL(IF($S$7:$V$7="x",$S$5:$V$5,""),2)&amp;SMALL(IF($C7:$I7&gt;0,$C$5:$I$5,""),COLUMN(D:D)))*1,"")</f>
        <v/>
      </c>
      <c r="BT7" s="63" t="str" cm="1">
        <f t="array" ref="BT7">IFERROR((SMALL(IF($S$7:$V$7="x",$S$5:$V$5,""),2)&amp;SMALL(IF($C7:$I7&gt;0,$C$5:$I$5,""),COLUMN(E:E)))*1,"")</f>
        <v/>
      </c>
      <c r="BU7" s="63" t="str" cm="1">
        <f t="array" ref="BU7">IFERROR((SMALL(IF($S$7:$V$7="x",$S$5:$V$5,""),2)&amp;SMALL(IF($C7:$I7&gt;0,$C$5:$I$5,""),COLUMN(F:F)))*1,"")</f>
        <v/>
      </c>
      <c r="BV7" s="63" t="str" cm="1">
        <f t="array" ref="BV7">IFERROR((SMALL(IF($S$7:$V$7="x",$S$5:$V$5,""),2)&amp;SMALL(IF($C7:$I7&gt;0,$C$5:$I$5,""),COLUMN(G:G)))*1,"")</f>
        <v/>
      </c>
      <c r="BW7" s="64" cm="1">
        <f t="array" ref="BW7">IFERROR((SMALL(IF($S$7:$V$7="x",$S$5:$V$5,""),3)&amp;SMALL(IF($C7:$I7&gt;0,$C$5:$I$5,""),COLUMN(A:A)))*1,"")</f>
        <v>94</v>
      </c>
      <c r="BX7" s="64" cm="1">
        <f t="array" ref="BX7">IFERROR((SMALL(IF($S$7:$V$7="x",$S$5:$V$5,""),3)&amp;SMALL(IF($C7:$I7&gt;0,$C$5:$I$5,""),COLUMN(B:B)))*1,"")</f>
        <v>96</v>
      </c>
      <c r="BY7" s="64" t="str" cm="1">
        <f t="array" ref="BY7">IFERROR((SMALL(IF($S$7:$V$7="x",$S$5:$V$5,""),3)&amp;SMALL(IF($C7:$I7&gt;0,$C$5:$I$5,""),COLUMN(C:C)))*1,"")</f>
        <v/>
      </c>
      <c r="BZ7" s="64" t="str" cm="1">
        <f t="array" ref="BZ7">IFERROR((SMALL(IF($S$7:$V$7="x",$S$5:$V$5,""),3)&amp;SMALL(IF($C7:$I7&gt;0,$C$5:$I$5,""),COLUMN(D:D)))*1,"")</f>
        <v/>
      </c>
      <c r="CA7" s="64" t="str" cm="1">
        <f t="array" ref="CA7">IFERROR((SMALL(IF($S$7:$V$7="x",$S$5:$V$5,""),3)&amp;SMALL(IF($C7:$I7&gt;0,$C$5:$I$5,""),COLUMN(E:E)))*1,"")</f>
        <v/>
      </c>
      <c r="CB7" s="64" t="str" cm="1">
        <f t="array" ref="CB7">IFERROR((SMALL(IF($S$7:$V$7="x",$S$5:$V$5,""),3)&amp;SMALL(IF($C7:$I7&gt;0,$C$5:$I$5,""),COLUMN(F:F)))*1,"")</f>
        <v/>
      </c>
      <c r="CC7" s="64" t="str" cm="1">
        <f t="array" ref="CC7">IFERROR((SMALL(IF($S$7:$V$7="x",$S$5:$V$5,""),3)&amp;SMALL(IF($C7:$I7&gt;0,$C$5:$I$5,""),COLUMN(G:G)))*1,"")</f>
        <v/>
      </c>
      <c r="CD7" s="65" t="str" cm="1">
        <f t="array" ref="CD7">IFERROR((SMALL(IF($S$7:$V$7="x",$S$5:$V$5,""),4)&amp;SMALL(IF($C7:$I7&gt;0,$C$5:$I$5,""),COLUMN(A:A)))*1,"")</f>
        <v/>
      </c>
      <c r="CE7" s="65" t="str" cm="1">
        <f t="array" ref="CE7">IFERROR((SMALL(IF($S$7:$V$7="x",$S$5:$V$5,""),4)&amp;SMALL(IF($C7:$I7&gt;0,$C$5:$I$5,""),COLUMN(B:B)))*1,"")</f>
        <v/>
      </c>
      <c r="CF7" s="65" t="str" cm="1">
        <f t="array" ref="CF7">IFERROR((SMALL(IF($S$7:$V$7="x",$S$5:$V$5,""),4)&amp;SMALL(IF($C7:$I7&gt;0,$C$5:$I$5,""),COLUMN(C:C)))*1,"")</f>
        <v/>
      </c>
      <c r="CG7" s="65" t="str" cm="1">
        <f t="array" ref="CG7">IFERROR((SMALL(IF($S$7:$V$7="x",$S$5:$V$5,""),4)&amp;SMALL(IF($C7:$I7&gt;0,$C$5:$I$5,""),COLUMN(D:D)))*1,"")</f>
        <v/>
      </c>
      <c r="CH7" s="65" t="str" cm="1">
        <f t="array" ref="CH7">IFERROR((SMALL(IF($S$7:$V$7="x",$S$5:$V$5,""),4)&amp;SMALL(IF($C7:$I7&gt;0,$C$5:$I$5,""),COLUMN(E:E)))*1,"")</f>
        <v/>
      </c>
      <c r="CI7" s="65" t="str" cm="1">
        <f t="array" ref="CI7">IFERROR((SMALL(IF($S$7:$V$7="x",$S$5:$V$5,""),4)&amp;SMALL(IF($C7:$I7&gt;0,$C$5:$I$5,""),COLUMN(F:F)))*1,"")</f>
        <v/>
      </c>
      <c r="CJ7" s="65" t="str" cm="1">
        <f t="array" ref="CJ7">IFERROR((SMALL(IF($S$7:$V$7="x",$S$5:$V$5,""),4)&amp;SMALL(IF($C7:$I7&gt;0,$C$5:$I$5,""),COLUMN(G:G)))*1,"")</f>
        <v/>
      </c>
    </row>
    <row r="8" spans="1:88" ht="47.4" hidden="1" customHeight="1" x14ac:dyDescent="0.3">
      <c r="A8" s="32">
        <v>12</v>
      </c>
      <c r="B8" s="32" t="s">
        <v>62</v>
      </c>
      <c r="C8" s="33"/>
      <c r="D8" s="16">
        <v>6</v>
      </c>
      <c r="E8" s="33"/>
      <c r="F8" s="33"/>
      <c r="G8" s="33"/>
      <c r="H8" s="17"/>
      <c r="I8" s="17"/>
      <c r="J8" s="34">
        <v>44682</v>
      </c>
      <c r="K8" s="34">
        <v>44957</v>
      </c>
      <c r="L8" s="32">
        <v>8002</v>
      </c>
      <c r="M8" s="32" t="s">
        <v>60</v>
      </c>
      <c r="N8" s="33">
        <v>23</v>
      </c>
      <c r="O8" s="35">
        <v>34</v>
      </c>
      <c r="P8" s="32"/>
      <c r="Q8" s="36" t="s">
        <v>63</v>
      </c>
      <c r="R8" s="21">
        <v>15</v>
      </c>
      <c r="S8" s="37"/>
      <c r="T8" s="37"/>
      <c r="U8" s="37"/>
      <c r="V8" s="37"/>
      <c r="W8" s="38"/>
      <c r="X8" s="38"/>
      <c r="Y8" s="25"/>
      <c r="Z8" s="25"/>
      <c r="AA8" s="38"/>
      <c r="AB8" s="23">
        <v>6</v>
      </c>
      <c r="AC8" s="38"/>
      <c r="AD8" s="38"/>
      <c r="AE8" s="38"/>
      <c r="AF8" s="25"/>
      <c r="AG8" s="25"/>
      <c r="AH8" s="38"/>
      <c r="AI8" s="26"/>
      <c r="AJ8" s="38"/>
      <c r="AK8" s="38"/>
      <c r="AL8" s="38"/>
      <c r="AM8" s="25"/>
      <c r="AN8" s="25"/>
      <c r="AO8" s="38"/>
      <c r="AP8" s="23">
        <v>6</v>
      </c>
      <c r="AQ8" s="38"/>
      <c r="AR8" s="38"/>
      <c r="AS8" s="38"/>
      <c r="AT8" s="25"/>
      <c r="AU8" s="25"/>
      <c r="AV8" s="38"/>
      <c r="AW8" s="26"/>
      <c r="AX8" s="38"/>
      <c r="AY8" s="38"/>
      <c r="AZ8" s="38"/>
      <c r="BA8" s="25"/>
      <c r="BB8" s="39"/>
      <c r="BC8" s="28"/>
      <c r="BD8" s="40"/>
      <c r="BE8" s="40"/>
      <c r="BF8" s="41"/>
      <c r="BG8" s="42"/>
      <c r="CD8" s="64" t="str" cm="1">
        <f t="array" ref="CD8">IFERROR((SMALL(IF($S$7:$V$7="x",$S$5:$V$5,""),4)&amp;SMALL(IF($C8:$I8&gt;0,$C$5:$I$5,""),COLUMN(A:A)))*1,"")</f>
        <v/>
      </c>
    </row>
    <row r="9" spans="1:88" ht="47.4" hidden="1" customHeight="1" x14ac:dyDescent="0.3">
      <c r="A9" s="14">
        <v>13</v>
      </c>
      <c r="B9" s="14" t="s">
        <v>64</v>
      </c>
      <c r="C9" s="15"/>
      <c r="D9" s="15"/>
      <c r="E9" s="15"/>
      <c r="F9" s="16">
        <v>6</v>
      </c>
      <c r="G9" s="15"/>
      <c r="H9" s="17"/>
      <c r="I9" s="17"/>
      <c r="J9" s="18">
        <v>44682</v>
      </c>
      <c r="K9" s="18">
        <v>44957</v>
      </c>
      <c r="L9" s="14">
        <v>8007</v>
      </c>
      <c r="M9" s="14" t="s">
        <v>60</v>
      </c>
      <c r="N9" s="15">
        <v>23</v>
      </c>
      <c r="O9" s="19">
        <v>34</v>
      </c>
      <c r="P9" s="14"/>
      <c r="Q9" s="20" t="s">
        <v>65</v>
      </c>
      <c r="R9" s="22"/>
      <c r="S9" s="22"/>
      <c r="T9" s="21" t="s">
        <v>69</v>
      </c>
      <c r="U9" s="22"/>
      <c r="V9" s="21" t="s">
        <v>69</v>
      </c>
      <c r="W9" s="26"/>
      <c r="X9" s="24"/>
      <c r="Y9" s="25"/>
      <c r="Z9" s="25"/>
      <c r="AA9" s="24"/>
      <c r="AB9" s="24"/>
      <c r="AC9" s="24"/>
      <c r="AD9" s="23">
        <v>6</v>
      </c>
      <c r="AE9" s="24"/>
      <c r="AF9" s="25"/>
      <c r="AG9" s="25"/>
      <c r="AH9" s="24"/>
      <c r="AI9" s="24"/>
      <c r="AJ9" s="24"/>
      <c r="AK9" s="26"/>
      <c r="AL9" s="24"/>
      <c r="AM9" s="25"/>
      <c r="AN9" s="25"/>
      <c r="AO9" s="24"/>
      <c r="AP9" s="24"/>
      <c r="AQ9" s="24"/>
      <c r="AR9" s="23">
        <v>6</v>
      </c>
      <c r="AS9" s="24"/>
      <c r="AT9" s="25"/>
      <c r="AU9" s="25"/>
      <c r="AV9" s="24"/>
      <c r="AW9" s="24"/>
      <c r="AX9" s="24"/>
      <c r="AY9" s="26"/>
      <c r="AZ9" s="24"/>
      <c r="BA9" s="25"/>
      <c r="BB9" s="27"/>
      <c r="BC9" s="28"/>
      <c r="BD9" s="29"/>
      <c r="BE9" s="29"/>
      <c r="BF9" s="30"/>
      <c r="BG9" s="31"/>
      <c r="CD9" s="64" t="str" cm="1">
        <f t="array" ref="CD9">IFERROR((SMALL(IF($S$7:$V$7="x",$S$5:$V$5,""),4)&amp;SMALL(IF($C9:$I9&gt;0,$C$5:$I$5,""),COLUMN(A:A)))*1,"")</f>
        <v/>
      </c>
    </row>
    <row r="10" spans="1:88" ht="47.4" hidden="1" customHeight="1" x14ac:dyDescent="0.3">
      <c r="A10" s="32">
        <v>14</v>
      </c>
      <c r="B10" s="32" t="s">
        <v>64</v>
      </c>
      <c r="C10" s="33"/>
      <c r="D10" s="33"/>
      <c r="E10" s="33"/>
      <c r="F10" s="16">
        <v>6</v>
      </c>
      <c r="G10" s="33"/>
      <c r="H10" s="17"/>
      <c r="I10" s="17"/>
      <c r="J10" s="34">
        <v>44682</v>
      </c>
      <c r="K10" s="34">
        <v>44957</v>
      </c>
      <c r="L10" s="32">
        <v>8007</v>
      </c>
      <c r="M10" s="32" t="s">
        <v>60</v>
      </c>
      <c r="N10" s="33">
        <v>23</v>
      </c>
      <c r="O10" s="35">
        <v>34</v>
      </c>
      <c r="P10" s="32"/>
      <c r="Q10" s="36" t="s">
        <v>66</v>
      </c>
      <c r="R10" s="37"/>
      <c r="S10" s="21" t="s">
        <v>69</v>
      </c>
      <c r="T10" s="37"/>
      <c r="U10" s="21" t="s">
        <v>69</v>
      </c>
      <c r="V10" s="37"/>
      <c r="W10" s="23">
        <v>6</v>
      </c>
      <c r="X10" s="38"/>
      <c r="Y10" s="25"/>
      <c r="Z10" s="25"/>
      <c r="AA10" s="38"/>
      <c r="AB10" s="38"/>
      <c r="AC10" s="38"/>
      <c r="AD10" s="26"/>
      <c r="AE10" s="38"/>
      <c r="AF10" s="25"/>
      <c r="AG10" s="25"/>
      <c r="AH10" s="38"/>
      <c r="AI10" s="38"/>
      <c r="AJ10" s="38"/>
      <c r="AK10" s="23">
        <v>6</v>
      </c>
      <c r="AL10" s="38"/>
      <c r="AM10" s="25"/>
      <c r="AN10" s="25"/>
      <c r="AO10" s="38"/>
      <c r="AP10" s="38"/>
      <c r="AQ10" s="38"/>
      <c r="AR10" s="26"/>
      <c r="AS10" s="38"/>
      <c r="AT10" s="25"/>
      <c r="AU10" s="25"/>
      <c r="AV10" s="38"/>
      <c r="AW10" s="38"/>
      <c r="AX10" s="38"/>
      <c r="AY10" s="26"/>
      <c r="AZ10" s="38"/>
      <c r="BA10" s="25"/>
      <c r="BB10" s="39"/>
      <c r="BC10" s="28"/>
      <c r="BD10" s="40"/>
      <c r="BE10" s="40"/>
      <c r="BF10" s="41"/>
      <c r="BG10" s="42"/>
      <c r="CD10" s="64" t="str" cm="1">
        <f t="array" ref="CD10">IFERROR((SMALL(IF($S$7:$V$7="x",$S$5:$V$5,""),4)&amp;SMALL(IF($C10:$I10&gt;0,$C$5:$I$5,""),COLUMN(A:A)))*1,"")</f>
        <v/>
      </c>
    </row>
    <row r="11" spans="1:88" ht="47.4" hidden="1" customHeight="1" x14ac:dyDescent="0.3">
      <c r="A11" s="43">
        <v>20</v>
      </c>
      <c r="B11" s="43" t="s">
        <v>67</v>
      </c>
      <c r="C11" s="44"/>
      <c r="D11" s="45">
        <v>3</v>
      </c>
      <c r="E11" s="44"/>
      <c r="F11" s="44"/>
      <c r="G11" s="44"/>
      <c r="H11" s="46"/>
      <c r="I11" s="46"/>
      <c r="J11" s="47">
        <v>44682</v>
      </c>
      <c r="K11" s="47">
        <v>44957</v>
      </c>
      <c r="L11" s="43">
        <v>8008</v>
      </c>
      <c r="M11" s="43" t="s">
        <v>60</v>
      </c>
      <c r="N11" s="44">
        <v>23</v>
      </c>
      <c r="O11" s="48">
        <v>34</v>
      </c>
      <c r="P11" s="43"/>
      <c r="Q11" s="49" t="s">
        <v>68</v>
      </c>
      <c r="R11" s="50"/>
      <c r="S11" s="51" t="s">
        <v>69</v>
      </c>
      <c r="T11" s="50"/>
      <c r="U11" s="50"/>
      <c r="V11" s="51" t="s">
        <v>69</v>
      </c>
      <c r="W11" s="52"/>
      <c r="X11" s="52"/>
      <c r="Y11" s="53"/>
      <c r="Z11" s="53"/>
      <c r="AA11" s="52"/>
      <c r="AB11" s="54">
        <v>3</v>
      </c>
      <c r="AC11" s="52"/>
      <c r="AD11" s="52"/>
      <c r="AE11" s="52"/>
      <c r="AF11" s="53"/>
      <c r="AG11" s="53"/>
      <c r="AH11" s="52"/>
      <c r="AI11" s="55"/>
      <c r="AJ11" s="52"/>
      <c r="AK11" s="52"/>
      <c r="AL11" s="52"/>
      <c r="AM11" s="53"/>
      <c r="AN11" s="53"/>
      <c r="AO11" s="52"/>
      <c r="AP11" s="55"/>
      <c r="AQ11" s="52"/>
      <c r="AR11" s="52"/>
      <c r="AS11" s="52"/>
      <c r="AT11" s="53"/>
      <c r="AU11" s="53"/>
      <c r="AV11" s="52"/>
      <c r="AW11" s="54">
        <v>3</v>
      </c>
      <c r="AX11" s="52"/>
      <c r="AY11" s="52"/>
      <c r="AZ11" s="52"/>
      <c r="BA11" s="53"/>
      <c r="BB11" s="56"/>
      <c r="BC11" s="57"/>
      <c r="BD11" s="58"/>
      <c r="BE11" s="58"/>
      <c r="BF11" s="59"/>
      <c r="BG11" s="60"/>
      <c r="CD11" s="64" t="str" cm="1">
        <f t="array" ref="CD11">IFERROR((SMALL(IF($S$7:$V$7="x",$S$5:$V$5,""),4)&amp;SMALL(IF($C11:$I11&gt;0,$C$5:$I$5,""),COLUMN(A:A)))*1,"")</f>
        <v/>
      </c>
    </row>
    <row r="13" spans="1:88" ht="34.799999999999997" customHeight="1" x14ac:dyDescent="0.3"/>
  </sheetData>
  <pageMargins left="0.70866141732283472" right="0.70866141732283472" top="0.74803149606299213" bottom="0.74803149606299213" header="0.31496062992125984" footer="0.31496062992125984"/>
  <pageSetup paperSize="9" scale="2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CleanUp-Tosh</dc:creator>
  <cp:lastModifiedBy>gilles</cp:lastModifiedBy>
  <cp:lastPrinted>2022-12-16T19:04:00Z</cp:lastPrinted>
  <dcterms:created xsi:type="dcterms:W3CDTF">2022-12-16T18:49:31Z</dcterms:created>
  <dcterms:modified xsi:type="dcterms:W3CDTF">2022-12-20T16:05:22Z</dcterms:modified>
</cp:coreProperties>
</file>