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showInkAnnotation="0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8424BFB1-D282-449E-8889-F1D24550194C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11Fact" sheetId="3" r:id="rId1"/>
    <sheet name="Coordonnees" sheetId="2" r:id="rId2"/>
    <sheet name="Novembre" sheetId="1" r:id="rId3"/>
    <sheet name="Décembre" sheetId="5" r:id="rId4"/>
    <sheet name="Janvier" sheetId="7" r:id="rId5"/>
    <sheet name="Février" sheetId="6" r:id="rId6"/>
    <sheet name="Données" sheetId="4" r:id="rId7"/>
  </sheets>
  <externalReferences>
    <externalReference r:id="rId8"/>
    <externalReference r:id="rId9"/>
  </externalReferences>
  <definedNames>
    <definedName name="_xlnm._FilterDatabase" localSheetId="2" hidden="1">Novembre!$A$1:$A$124</definedName>
    <definedName name="b_adresse_patients" localSheetId="0">[1]!coordonnees_1[Adresse]</definedName>
    <definedName name="c_adresses">Coordonnees!$C:$C</definedName>
    <definedName name="c_cp">Coordonnees!$D:$D</definedName>
    <definedName name="c_nom_parents">Coordonnees!$B:$B</definedName>
    <definedName name="c_nom_patients">Coordonnees!$A:$A</definedName>
    <definedName name="c_villes">Coordonnees!$E:$E</definedName>
    <definedName name="factu">Novembre!$F$32</definedName>
    <definedName name="onglet">Données!$J$3:$J$14</definedName>
    <definedName name="T_Novembre">Novembre!$A$2:$H$153</definedName>
    <definedName name="_xlnm.Print_Area" localSheetId="0">'11Fact'!$A$1:$G$42</definedName>
    <definedName name="_xlnm.Print_Area" localSheetId="2">Novembre!$B$1:$H$1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8" i="3" l="1" a="1"/>
  <c r="F18" i="3"/>
  <c r="F19" i="3" a="1"/>
  <c r="F19" i="3"/>
  <c r="F20" i="3" a="1"/>
  <c r="F20" i="3"/>
  <c r="F21" i="3" a="1"/>
  <c r="F21" i="3"/>
  <c r="F22" i="3" a="1"/>
  <c r="F22" i="3"/>
  <c r="F23" i="3" a="1"/>
  <c r="F23" i="3"/>
  <c r="F24" i="3" a="1"/>
  <c r="F24" i="3"/>
  <c r="F25" i="3" a="1"/>
  <c r="F25" i="3"/>
  <c r="F26" i="3" a="1"/>
  <c r="F26" i="3"/>
  <c r="F27" i="3" a="1"/>
  <c r="F27" i="3"/>
  <c r="F17" i="3" a="1"/>
  <c r="F17" i="3"/>
  <c r="C18" i="3" a="1"/>
  <c r="C18" i="3"/>
  <c r="C19" i="3" a="1"/>
  <c r="C19" i="3"/>
  <c r="C20" i="3" a="1"/>
  <c r="C20" i="3"/>
  <c r="C21" i="3" a="1"/>
  <c r="C21" i="3"/>
  <c r="C22" i="3" a="1"/>
  <c r="C22" i="3"/>
  <c r="C23" i="3" a="1"/>
  <c r="C23" i="3"/>
  <c r="C24" i="3" a="1"/>
  <c r="C24" i="3"/>
  <c r="C25" i="3" a="1"/>
  <c r="C25" i="3"/>
  <c r="C26" i="3" a="1"/>
  <c r="C26" i="3"/>
  <c r="C27" i="3" a="1"/>
  <c r="C27" i="3"/>
  <c r="A18" i="3" a="1"/>
  <c r="A18" i="3"/>
  <c r="A19" i="3" a="1"/>
  <c r="A19" i="3"/>
  <c r="A20" i="3" a="1"/>
  <c r="A20" i="3"/>
  <c r="A21" i="3" a="1"/>
  <c r="A21" i="3"/>
  <c r="A22" i="3" a="1"/>
  <c r="A22" i="3"/>
  <c r="A23" i="3" a="1"/>
  <c r="A23" i="3"/>
  <c r="A24" i="3" a="1"/>
  <c r="A24" i="3"/>
  <c r="A25" i="3" a="1"/>
  <c r="A25" i="3"/>
  <c r="A26" i="3" a="1"/>
  <c r="A26" i="3"/>
  <c r="A27" i="3" a="1"/>
  <c r="A27" i="3"/>
  <c r="C17" i="3" a="1"/>
  <c r="C17" i="3"/>
  <c r="A17" i="3" a="1"/>
  <c r="A17" i="3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2" i="5"/>
  <c r="E3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" i="7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3" i="6"/>
  <c r="E4" i="6"/>
  <c r="E5" i="6"/>
  <c r="E6" i="6"/>
  <c r="E7" i="6"/>
  <c r="E8" i="6"/>
  <c r="E9" i="6"/>
  <c r="E10" i="6"/>
  <c r="E11" i="6"/>
  <c r="E2" i="6"/>
  <c r="G13" i="3"/>
  <c r="E32" i="1"/>
  <c r="E65" i="1"/>
  <c r="E91" i="1"/>
  <c r="E113" i="1"/>
  <c r="F30" i="3"/>
  <c r="I4" i="3"/>
  <c r="A2" i="3"/>
  <c r="H16" i="3"/>
  <c r="H18" i="3"/>
  <c r="H19" i="3"/>
  <c r="H20" i="3"/>
  <c r="H21" i="3"/>
  <c r="H22" i="3"/>
  <c r="H23" i="3"/>
  <c r="H24" i="3"/>
  <c r="H25" i="3"/>
  <c r="H26" i="3"/>
  <c r="H27" i="3"/>
  <c r="E5" i="1"/>
  <c r="E7" i="1"/>
  <c r="E17" i="1"/>
  <c r="E15" i="1"/>
  <c r="I15" i="3"/>
  <c r="E75" i="1"/>
  <c r="E26" i="1"/>
  <c r="E10" i="1"/>
  <c r="I18" i="3"/>
  <c r="E6" i="3"/>
  <c r="I9" i="3"/>
  <c r="A7" i="3"/>
  <c r="I8" i="3"/>
  <c r="A6" i="3"/>
  <c r="I17" i="3"/>
  <c r="I16" i="3"/>
  <c r="I7" i="3"/>
  <c r="I6" i="3"/>
  <c r="I5" i="3"/>
  <c r="E16" i="1"/>
  <c r="E18" i="1"/>
  <c r="E19" i="1"/>
  <c r="E20" i="1"/>
  <c r="E21" i="1"/>
  <c r="E22" i="1"/>
  <c r="E23" i="1"/>
  <c r="E24" i="1"/>
  <c r="E25" i="1"/>
  <c r="E27" i="1"/>
  <c r="E28" i="1"/>
  <c r="E29" i="1"/>
  <c r="E30" i="1"/>
  <c r="E31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6" i="1"/>
  <c r="E67" i="1"/>
  <c r="E68" i="1"/>
  <c r="E69" i="1"/>
  <c r="E70" i="1"/>
  <c r="E71" i="1"/>
  <c r="E72" i="1"/>
  <c r="E73" i="1"/>
  <c r="E74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4" i="1"/>
  <c r="E115" i="1"/>
  <c r="E116" i="1"/>
  <c r="E117" i="1"/>
  <c r="E118" i="1"/>
  <c r="E119" i="1"/>
  <c r="E120" i="1"/>
  <c r="E121" i="1"/>
  <c r="E122" i="1"/>
  <c r="E123" i="1"/>
  <c r="E124" i="1"/>
  <c r="E3" i="1"/>
  <c r="E4" i="1"/>
  <c r="E6" i="1"/>
  <c r="E8" i="1"/>
  <c r="E9" i="1"/>
  <c r="E11" i="1"/>
  <c r="E12" i="1"/>
  <c r="E13" i="1"/>
  <c r="E14" i="1"/>
  <c r="E2" i="1"/>
  <c r="C10" i="4"/>
  <c r="C9" i="4"/>
  <c r="C8" i="4"/>
  <c r="C7" i="4"/>
  <c r="I22" i="3"/>
  <c r="C10" i="3"/>
  <c r="E5" i="3"/>
  <c r="A5" i="3"/>
  <c r="E4" i="3"/>
  <c r="A4" i="3"/>
  <c r="E3" i="3"/>
  <c r="A3" i="3"/>
  <c r="E1" i="3"/>
  <c r="A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Armel</author>
  </authors>
  <commentList>
    <comment ref="K6" authorId="0" shapeId="0" xr:uid="{00000000-0006-0000-0000-000001000000}">
      <text>
        <r>
          <rPr>
            <b/>
            <sz val="9"/>
            <color indexed="81"/>
            <rFont val="Calibri"/>
          </rPr>
          <t>Armel:</t>
        </r>
        <r>
          <rPr>
            <sz val="9"/>
            <color indexed="81"/>
            <rFont val="Calibri"/>
          </rPr>
          <t xml:space="preserve">
=I3&amp;CAR(13)&amp;"Psychomotricien D.E"&amp;CAR(13)&amp;I4&amp;CAR(13)&amp;I5&amp;CAR(13)&amp;I6&amp;CAR(13)&amp;I7&amp;CAR(13)&amp;"Siret : "&amp;I8&amp;"Adeli : "&amp;I9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Armel</author>
  </authors>
  <commentList>
    <comment ref="F45" authorId="0" shapeId="0" xr:uid="{00000000-0006-0000-0200-000002000000}">
      <text>
        <r>
          <rPr>
            <b/>
            <sz val="9"/>
            <color indexed="81"/>
            <rFont val="Calibri"/>
          </rPr>
          <t>Armel:</t>
        </r>
        <r>
          <rPr>
            <sz val="9"/>
            <color indexed="81"/>
            <rFont val="Calibri"/>
          </rPr>
          <t xml:space="preserve">
40 € payée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Armel</author>
  </authors>
  <commentList>
    <comment ref="F45" authorId="0" shapeId="0" xr:uid="{3234690A-0940-4816-B02C-2757BCC8759C}">
      <text>
        <r>
          <rPr>
            <b/>
            <sz val="9"/>
            <color indexed="81"/>
            <rFont val="Calibri"/>
          </rPr>
          <t>Armel:</t>
        </r>
        <r>
          <rPr>
            <sz val="9"/>
            <color indexed="81"/>
            <rFont val="Calibri"/>
          </rPr>
          <t xml:space="preserve">
40 € payée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Armel</author>
  </authors>
  <commentList>
    <comment ref="F45" authorId="0" shapeId="0" xr:uid="{D600FCC4-83E4-48A1-8899-81A890C6C871}">
      <text>
        <r>
          <rPr>
            <b/>
            <sz val="9"/>
            <color indexed="81"/>
            <rFont val="Calibri"/>
          </rPr>
          <t>Armel:</t>
        </r>
        <r>
          <rPr>
            <sz val="9"/>
            <color indexed="81"/>
            <rFont val="Calibri"/>
          </rPr>
          <t xml:space="preserve">
40 € payée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Armel</author>
  </authors>
  <commentList>
    <comment ref="F48" authorId="0" shapeId="0" xr:uid="{64F0AE4F-D196-4469-8A39-18F7D0C77A5D}">
      <text>
        <r>
          <rPr>
            <b/>
            <sz val="9"/>
            <color indexed="81"/>
            <rFont val="Calibri"/>
          </rPr>
          <t>Armel:</t>
        </r>
        <r>
          <rPr>
            <sz val="9"/>
            <color indexed="81"/>
            <rFont val="Calibri"/>
          </rPr>
          <t xml:space="preserve">
40 € payée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<sst xmlns="http://schemas.openxmlformats.org/spreadsheetml/2006/main" count="849" uniqueCount="212">
  <si>
    <t>N_FACT</t>
  </si>
  <si>
    <t>DATE</t>
  </si>
  <si>
    <t>NOM_PATIENT</t>
  </si>
  <si>
    <t>LIBELLE</t>
  </si>
  <si>
    <t>MONTANT</t>
  </si>
  <si>
    <t>STATUT</t>
  </si>
  <si>
    <t>MODE_ENCAISSEMENT</t>
  </si>
  <si>
    <t>DATE_REGLEMENT</t>
  </si>
  <si>
    <t>F1064</t>
  </si>
  <si>
    <t>Séance de 30 minutes</t>
  </si>
  <si>
    <t>Payée</t>
  </si>
  <si>
    <t>Virement</t>
  </si>
  <si>
    <t>F1044</t>
  </si>
  <si>
    <t>Séance de 45 minutes</t>
  </si>
  <si>
    <t>Dûe</t>
  </si>
  <si>
    <t>F1045</t>
  </si>
  <si>
    <t>F1046</t>
  </si>
  <si>
    <t>F1047</t>
  </si>
  <si>
    <t>F1048</t>
  </si>
  <si>
    <t>F1049</t>
  </si>
  <si>
    <t>Chèque</t>
  </si>
  <si>
    <t>F1050</t>
  </si>
  <si>
    <t>F1068</t>
  </si>
  <si>
    <t>F1052</t>
  </si>
  <si>
    <t>F1053</t>
  </si>
  <si>
    <t>F1054</t>
  </si>
  <si>
    <t>F1077</t>
  </si>
  <si>
    <t>F1057</t>
  </si>
  <si>
    <t>F1058</t>
  </si>
  <si>
    <t>F1059</t>
  </si>
  <si>
    <t>F1060</t>
  </si>
  <si>
    <t>F1061</t>
  </si>
  <si>
    <t>F1062</t>
  </si>
  <si>
    <t>F1063</t>
  </si>
  <si>
    <t>F1065</t>
  </si>
  <si>
    <t>F1086</t>
  </si>
  <si>
    <t>F1067</t>
  </si>
  <si>
    <t>F1066</t>
  </si>
  <si>
    <t>F1051</t>
  </si>
  <si>
    <t>F1070</t>
  </si>
  <si>
    <t>F1071</t>
  </si>
  <si>
    <t>F1072</t>
  </si>
  <si>
    <t>F1073</t>
  </si>
  <si>
    <t>F1075</t>
  </si>
  <si>
    <t>F1078</t>
  </si>
  <si>
    <t>F1079</t>
  </si>
  <si>
    <t>F1074</t>
  </si>
  <si>
    <t>F1084</t>
  </si>
  <si>
    <t>F1085</t>
  </si>
  <si>
    <t>F1076</t>
  </si>
  <si>
    <t>F1081</t>
  </si>
  <si>
    <t>F1082</t>
  </si>
  <si>
    <t>11 séances</t>
  </si>
  <si>
    <t>7 séances</t>
  </si>
  <si>
    <t>F998</t>
  </si>
  <si>
    <t>F1056</t>
  </si>
  <si>
    <t>1 rue résidence du Vaux varois</t>
  </si>
  <si>
    <t>4 rue de la boissellerie</t>
  </si>
  <si>
    <t>24 boulevard de l'Évasion</t>
  </si>
  <si>
    <t>Cabinet</t>
  </si>
  <si>
    <t>Date de facture :</t>
  </si>
  <si>
    <t>PATIENT</t>
  </si>
  <si>
    <t>N° :</t>
  </si>
  <si>
    <t>Dates</t>
  </si>
  <si>
    <t>Actes</t>
  </si>
  <si>
    <t>Prix unitaire</t>
  </si>
  <si>
    <t>Montant total :</t>
  </si>
  <si>
    <t>TVA non applicable, art. 293 B du CGI</t>
  </si>
  <si>
    <t>Libéllé</t>
  </si>
  <si>
    <t>Prix</t>
  </si>
  <si>
    <t>Statut</t>
  </si>
  <si>
    <t>Mode d’encaissement</t>
  </si>
  <si>
    <t>Espèces</t>
  </si>
  <si>
    <t>Entretien préalable au bilan</t>
  </si>
  <si>
    <t>Deuxième séance d'observation/bilan</t>
  </si>
  <si>
    <t>Troisième séance d'observation/bilan</t>
  </si>
  <si>
    <t>Restitution du compte-rendu de bilan</t>
  </si>
  <si>
    <t>Préparation, rédaction et transmission d'un compte-rendu (30m)</t>
  </si>
  <si>
    <t>Préparation, rédaction et transmission d'un compte-rendu (45m)</t>
  </si>
  <si>
    <t>Participation à une réunion</t>
  </si>
  <si>
    <t>PATIENTS</t>
  </si>
  <si>
    <t>PARENTS</t>
  </si>
  <si>
    <t>ADRESSE</t>
  </si>
  <si>
    <t>CP</t>
  </si>
  <si>
    <t>VILLE</t>
  </si>
  <si>
    <t>MAIL</t>
  </si>
  <si>
    <t>SIRET</t>
  </si>
  <si>
    <t>ADELI</t>
  </si>
  <si>
    <t>NUM2</t>
  </si>
  <si>
    <t>NUM1</t>
  </si>
  <si>
    <t>32 Avenue de la constellation</t>
  </si>
  <si>
    <t>19, rue de Vincourt,</t>
  </si>
  <si>
    <t>7 rue des Plants pourpre</t>
  </si>
  <si>
    <t>18 place des genottes</t>
  </si>
  <si>
    <t xml:space="preserve">45 Rue de l'Aubépine </t>
  </si>
  <si>
    <t>1 Clos de la Saussaye</t>
  </si>
  <si>
    <t>1 rue des châtaigniers</t>
  </si>
  <si>
    <t>24, rue Jean Jaurès</t>
  </si>
  <si>
    <t>43, avenue de la belle heaumiere</t>
  </si>
  <si>
    <t>16 boulevard des Merveilles</t>
  </si>
  <si>
    <t>19, rue de Vincourt</t>
  </si>
  <si>
    <t>12 Place Des Colonnes Hubert Renault</t>
  </si>
  <si>
    <t>2, clos du matin</t>
  </si>
  <si>
    <t>58 allée des Gros Saule</t>
  </si>
  <si>
    <t>37 rue de Gisors</t>
  </si>
  <si>
    <t>8 Les larris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</si>
  <si>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</si>
  <si>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</si>
  <si>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</si>
  <si>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</si>
  <si>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</si>
  <si>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</si>
  <si>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</si>
  <si>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</si>
  <si>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</si>
  <si>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</si>
  <si>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</si>
  <si>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</si>
  <si>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</si>
  <si>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</si>
  <si>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</si>
  <si>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</si>
  <si>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</si>
  <si>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</si>
  <si>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</si>
  <si>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</si>
  <si>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</si>
  <si>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</si>
  <si>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</si>
  <si>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</si>
  <si>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</si>
  <si>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</si>
  <si>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</si>
  <si>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</si>
  <si>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</si>
  <si>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</si>
  <si>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</si>
  <si>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</si>
  <si>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</si>
  <si>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</si>
  <si>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</si>
  <si>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</si>
  <si>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</si>
  <si>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</si>
  <si>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</si>
  <si>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</si>
  <si>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</si>
  <si>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</si>
  <si>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</si>
  <si>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</si>
  <si>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</si>
  <si>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</si>
  <si>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</si>
  <si>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</si>
  <si>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</si>
  <si>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</si>
  <si>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</si>
  <si>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</si>
  <si>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</si>
  <si>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</si>
  <si>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</si>
  <si>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</si>
  <si>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</si>
  <si>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</si>
  <si>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</si>
  <si>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</si>
  <si>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</si>
  <si>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</si>
  <si>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</si>
  <si>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</si>
  <si>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</si>
  <si>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</si>
  <si>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</si>
  <si>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</si>
  <si>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</si>
  <si>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</si>
  <si>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</si>
  <si>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</si>
  <si>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</si>
  <si>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</si>
  <si>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</si>
  <si>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</si>
  <si>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</si>
  <si>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</si>
  <si>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</si>
  <si>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</si>
  <si>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</si>
  <si>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</si>
  <si>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</si>
  <si>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</si>
  <si>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</si>
  <si>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</si>
  <si>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</si>
  <si>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</si>
  <si>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</si>
  <si>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</si>
  <si>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Je soussigné xx certifie que la/les séance(s) ci-dessus est/sont entièrement réglée(s) par la famille.</t>
  </si>
  <si>
    <r>
      <t xml:space="preserve">NOTE D'HONORAIRES </t>
    </r>
    <r>
      <rPr>
        <b/>
        <sz val="14"/>
        <color rgb="FF92D050"/>
        <rFont val="Calibri"/>
        <family val="2"/>
        <scheme val="minor"/>
      </rPr>
      <t>ACQUITTÉE</t>
    </r>
    <r>
      <rPr>
        <b/>
        <sz val="12"/>
        <color theme="0"/>
        <rFont val="Calibri"/>
        <family val="2"/>
        <scheme val="minor"/>
      </rPr>
      <t xml:space="preserve"> EN PSYCHOMOTRICITÉ</t>
    </r>
  </si>
  <si>
    <t>Novembre</t>
  </si>
  <si>
    <t>Colonne1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</si>
  <si>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</si>
  <si>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</si>
  <si>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</si>
  <si>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</si>
  <si>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</si>
  <si>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</si>
  <si>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</si>
  <si>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</si>
  <si>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</si>
  <si>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</si>
  <si>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</si>
  <si>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 xml:space="preserve">choix du Mois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</si>
</sst>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[$-F800]dddd\,\ mmmm\ dd\,\ yyyy"/>
    <numFmt numFmtId="165" formatCode="#,##0\ &quot;€&quot;"/>
    <numFmt numFmtId="166" formatCode="#,##0.00\ &quot;€&quot;"/>
    <numFmt numFmtId="167" formatCode="_ * #,##0.00_)\ [$€-1]_ ;_ * \(#,##0.00\)\ [$€-1]_ ;_ * &quot;-&quot;??_)\ [$€-1]_ ;_ @_ "/>
    <numFmt numFmtId="168" formatCode="_-* #,##0\ [$€-40C]_-;\-* #,##0\ [$€-40C]_-;_-* &quot;-&quot;??\ [$€-40C]_-;_-@_-"/>
  </numFmts>
  <fonts count="26" x14ac:knownFonts="1">
    <font>
      <sz val="11"/>
      <color theme="1"/>
      <name val="Calibri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0"/>
      <name val="Calibri"/>
      <scheme val="minor"/>
    </font>
    <font>
      <b/>
      <sz val="11"/>
      <color theme="1"/>
      <name val="Calibri"/>
      <scheme val="minor"/>
    </font>
    <font>
      <sz val="12"/>
      <color theme="1"/>
      <name val="Cambria"/>
      <family val="2"/>
      <scheme val="major"/>
    </font>
    <font>
      <sz val="11"/>
      <color rgb="FF000000"/>
      <name val="Calibri"/>
      <scheme val="minor"/>
    </font>
    <font>
      <sz val="12"/>
      <color theme="1"/>
      <name val="Times New Roman"/>
    </font>
    <font>
      <sz val="16"/>
      <color rgb="FF002451"/>
      <name val="Calibri"/>
      <scheme val="minor"/>
    </font>
    <font>
      <b/>
      <sz val="9"/>
      <color indexed="81"/>
      <name val="Calibri"/>
    </font>
    <font>
      <sz val="9"/>
      <color indexed="81"/>
      <name val="Calibri"/>
    </font>
    <font>
      <sz val="8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"/>
      <name val="Calibri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1"/>
      <name val="Calibri"/>
      <scheme val="minor"/>
    </font>
    <font>
      <b/>
      <sz val="14"/>
      <color rgb="FF92D050"/>
      <name val="Calibri"/>
      <family val="2"/>
      <scheme val="minor"/>
    </font>
    <font>
      <b/>
      <sz val="12"/>
      <color theme="0"/>
      <name val="Cambria"/>
      <family val="2"/>
      <scheme val="major"/>
    </font>
    <font>
      <sz val="11"/>
      <color theme="1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CCFFCC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8" tint="0.3999755851924192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rgb="FF3366FF"/>
      </left>
      <right/>
      <top style="medium">
        <color rgb="FF3366FF"/>
      </top>
      <bottom/>
      <diagonal/>
    </border>
    <border>
      <left/>
      <right/>
      <top style="medium">
        <color rgb="FF3366FF"/>
      </top>
      <bottom/>
      <diagonal/>
    </border>
    <border>
      <left/>
      <right style="medium">
        <color rgb="FF3366FF"/>
      </right>
      <top style="medium">
        <color rgb="FF3366FF"/>
      </top>
      <bottom/>
      <diagonal/>
    </border>
    <border>
      <left style="medium">
        <color rgb="FF3366FF"/>
      </left>
      <right/>
      <top/>
      <bottom/>
      <diagonal/>
    </border>
    <border>
      <left/>
      <right style="medium">
        <color rgb="FF3366FF"/>
      </right>
      <top/>
      <bottom/>
      <diagonal/>
    </border>
    <border>
      <left style="medium">
        <color rgb="FF3366FF"/>
      </left>
      <right/>
      <top/>
      <bottom style="medium">
        <color rgb="FF3366FF"/>
      </bottom>
      <diagonal/>
    </border>
    <border>
      <left/>
      <right/>
      <top/>
      <bottom style="medium">
        <color rgb="FF3366FF"/>
      </bottom>
      <diagonal/>
    </border>
    <border>
      <left/>
      <right style="medium">
        <color rgb="FF3366FF"/>
      </right>
      <top/>
      <bottom style="medium">
        <color rgb="FF3366FF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theme="8" tint="0.39997558519241921"/>
      </right>
      <top style="thin">
        <color auto="1"/>
      </top>
      <bottom/>
      <diagonal/>
    </border>
    <border>
      <left style="thin">
        <color auto="1"/>
      </left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auto="1"/>
      </left>
      <right style="thin">
        <color theme="8" tint="0.39997558519241921"/>
      </right>
      <top style="thin">
        <color theme="8" tint="0.39997558519241921"/>
      </top>
      <bottom style="thin">
        <color auto="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67">
    <xf numFmtId="0" fontId="0" fillId="0" borderId="0"/>
    <xf numFmtId="44" fontId="7" fillId="0" borderId="0" applyFont="0" applyFill="0" applyBorder="0" applyAlignment="0" applyProtection="0"/>
    <xf numFmtId="0" fontId="4" fillId="0" borderId="0"/>
    <xf numFmtId="0" fontId="17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187">
    <xf numFmtId="0" fontId="0" fillId="0" borderId="0" xfId="0"/>
    <xf numFmtId="164" fontId="9" fillId="0" borderId="2" xfId="0" applyNumberFormat="1" applyFont="1" applyBorder="1" applyAlignment="1">
      <alignment horizontal="left"/>
    </xf>
    <xf numFmtId="0" fontId="9" fillId="0" borderId="3" xfId="0" applyFont="1" applyBorder="1"/>
    <xf numFmtId="165" fontId="9" fillId="0" borderId="3" xfId="1" applyNumberFormat="1" applyFont="1" applyFill="1" applyBorder="1" applyAlignment="1">
      <alignment horizontal="right"/>
    </xf>
    <xf numFmtId="44" fontId="9" fillId="0" borderId="3" xfId="1" applyFont="1" applyFill="1" applyBorder="1" applyAlignment="1">
      <alignment horizontal="left"/>
    </xf>
    <xf numFmtId="49" fontId="9" fillId="0" borderId="3" xfId="0" applyNumberFormat="1" applyFont="1" applyBorder="1" applyAlignment="1">
      <alignment horizontal="center"/>
    </xf>
    <xf numFmtId="164" fontId="9" fillId="0" borderId="3" xfId="0" applyNumberFormat="1" applyFont="1" applyBorder="1"/>
    <xf numFmtId="0" fontId="10" fillId="0" borderId="0" xfId="0" applyFont="1" applyAlignment="1">
      <alignment horizontal="center"/>
    </xf>
    <xf numFmtId="164" fontId="0" fillId="0" borderId="4" xfId="0" applyNumberFormat="1" applyBorder="1" applyAlignment="1">
      <alignment horizontal="left"/>
    </xf>
    <xf numFmtId="49" fontId="0" fillId="0" borderId="1" xfId="0" applyNumberFormat="1" applyBorder="1"/>
    <xf numFmtId="166" fontId="0" fillId="0" borderId="1" xfId="1" applyNumberFormat="1" applyFont="1" applyFill="1" applyBorder="1" applyAlignment="1">
      <alignment horizontal="right"/>
    </xf>
    <xf numFmtId="0" fontId="0" fillId="0" borderId="1" xfId="0" applyBorder="1"/>
    <xf numFmtId="49" fontId="0" fillId="0" borderId="1" xfId="0" applyNumberFormat="1" applyBorder="1" applyAlignment="1">
      <alignment horizontal="center"/>
    </xf>
    <xf numFmtId="164" fontId="0" fillId="0" borderId="4" xfId="0" applyNumberFormat="1" applyBorder="1" applyAlignment="1">
      <alignment horizontal="right"/>
    </xf>
    <xf numFmtId="164" fontId="0" fillId="0" borderId="1" xfId="0" applyNumberFormat="1" applyBorder="1"/>
    <xf numFmtId="164" fontId="0" fillId="0" borderId="1" xfId="0" applyNumberFormat="1" applyBorder="1" applyAlignment="1">
      <alignment horizontal="left"/>
    </xf>
    <xf numFmtId="0" fontId="11" fillId="0" borderId="1" xfId="0" applyFont="1" applyBorder="1"/>
    <xf numFmtId="49" fontId="11" fillId="0" borderId="4" xfId="0" applyNumberFormat="1" applyFont="1" applyBorder="1"/>
    <xf numFmtId="0" fontId="0" fillId="0" borderId="1" xfId="0" applyBorder="1" applyAlignment="1">
      <alignment horizontal="left"/>
    </xf>
    <xf numFmtId="164" fontId="0" fillId="0" borderId="5" xfId="0" applyNumberFormat="1" applyBorder="1"/>
    <xf numFmtId="164" fontId="0" fillId="0" borderId="5" xfId="0" applyNumberFormat="1" applyBorder="1" applyAlignment="1">
      <alignment horizontal="left"/>
    </xf>
    <xf numFmtId="0" fontId="9" fillId="0" borderId="1" xfId="0" applyFont="1" applyBorder="1"/>
    <xf numFmtId="0" fontId="12" fillId="0" borderId="0" xfId="0" applyFont="1" applyAlignment="1">
      <alignment horizontal="center"/>
    </xf>
    <xf numFmtId="167" fontId="0" fillId="0" borderId="0" xfId="0" applyNumberFormat="1"/>
    <xf numFmtId="49" fontId="11" fillId="0" borderId="2" xfId="0" applyNumberFormat="1" applyFont="1" applyBorder="1"/>
    <xf numFmtId="0" fontId="11" fillId="0" borderId="2" xfId="0" applyFont="1" applyBorder="1"/>
    <xf numFmtId="168" fontId="0" fillId="0" borderId="1" xfId="1" applyNumberFormat="1" applyFont="1" applyFill="1" applyBorder="1" applyAlignment="1">
      <alignment horizontal="center"/>
    </xf>
    <xf numFmtId="168" fontId="0" fillId="0" borderId="1" xfId="1" applyNumberFormat="1" applyFont="1" applyBorder="1" applyAlignment="1">
      <alignment horizontal="center"/>
    </xf>
    <xf numFmtId="0" fontId="11" fillId="0" borderId="4" xfId="0" applyFont="1" applyBorder="1" applyAlignment="1">
      <alignment horizontal="left"/>
    </xf>
    <xf numFmtId="0" fontId="11" fillId="0" borderId="4" xfId="0" applyFont="1" applyBorder="1"/>
    <xf numFmtId="0" fontId="11" fillId="0" borderId="2" xfId="0" applyFont="1" applyBorder="1" applyAlignment="1">
      <alignment horizontal="left"/>
    </xf>
    <xf numFmtId="165" fontId="0" fillId="0" borderId="1" xfId="1" applyNumberFormat="1" applyFont="1" applyBorder="1" applyAlignment="1">
      <alignment horizontal="right"/>
    </xf>
    <xf numFmtId="0" fontId="13" fillId="0" borderId="0" xfId="0" applyFont="1"/>
    <xf numFmtId="166" fontId="7" fillId="0" borderId="1" xfId="1" applyNumberFormat="1" applyFill="1" applyBorder="1" applyAlignment="1">
      <alignment horizontal="right"/>
    </xf>
    <xf numFmtId="166" fontId="0" fillId="0" borderId="1" xfId="1" applyNumberFormat="1" applyFont="1" applyBorder="1" applyAlignment="1">
      <alignment horizontal="right"/>
    </xf>
    <xf numFmtId="0" fontId="0" fillId="0" borderId="7" xfId="0" applyBorder="1"/>
    <xf numFmtId="166" fontId="0" fillId="0" borderId="7" xfId="1" applyNumberFormat="1" applyFont="1" applyBorder="1" applyAlignment="1">
      <alignment horizontal="right"/>
    </xf>
    <xf numFmtId="49" fontId="0" fillId="0" borderId="7" xfId="0" applyNumberFormat="1" applyBorder="1" applyAlignment="1">
      <alignment horizontal="center"/>
    </xf>
    <xf numFmtId="164" fontId="0" fillId="0" borderId="7" xfId="0" applyNumberFormat="1" applyBorder="1"/>
    <xf numFmtId="0" fontId="4" fillId="0" borderId="2" xfId="2" applyBorder="1" applyAlignment="1">
      <alignment horizontal="left"/>
    </xf>
    <xf numFmtId="0" fontId="4" fillId="0" borderId="2" xfId="2" applyBorder="1"/>
    <xf numFmtId="0" fontId="4" fillId="0" borderId="3" xfId="2" applyBorder="1"/>
    <xf numFmtId="49" fontId="4" fillId="0" borderId="3" xfId="2" applyNumberFormat="1" applyBorder="1"/>
    <xf numFmtId="0" fontId="4" fillId="0" borderId="8" xfId="2" applyBorder="1"/>
    <xf numFmtId="0" fontId="4" fillId="0" borderId="0" xfId="2"/>
    <xf numFmtId="0" fontId="4" fillId="0" borderId="1" xfId="2" applyBorder="1" applyAlignment="1">
      <alignment horizontal="left"/>
    </xf>
    <xf numFmtId="0" fontId="4" fillId="0" borderId="1" xfId="2" applyBorder="1"/>
    <xf numFmtId="49" fontId="4" fillId="0" borderId="1" xfId="2" applyNumberFormat="1" applyBorder="1"/>
    <xf numFmtId="0" fontId="4" fillId="0" borderId="1" xfId="2" applyBorder="1" applyAlignment="1">
      <alignment wrapText="1"/>
    </xf>
    <xf numFmtId="49" fontId="4" fillId="0" borderId="1" xfId="2" applyNumberFormat="1" applyBorder="1" applyAlignment="1">
      <alignment wrapText="1"/>
    </xf>
    <xf numFmtId="49" fontId="4" fillId="0" borderId="0" xfId="2" applyNumberFormat="1"/>
    <xf numFmtId="0" fontId="4" fillId="0" borderId="4" xfId="2" applyBorder="1" applyAlignment="1">
      <alignment horizontal="left"/>
    </xf>
    <xf numFmtId="0" fontId="4" fillId="0" borderId="9" xfId="2" applyBorder="1"/>
    <xf numFmtId="0" fontId="4" fillId="0" borderId="10" xfId="2" applyBorder="1"/>
    <xf numFmtId="166" fontId="4" fillId="0" borderId="11" xfId="2" applyNumberFormat="1" applyBorder="1"/>
    <xf numFmtId="0" fontId="4" fillId="4" borderId="0" xfId="2" applyFill="1"/>
    <xf numFmtId="0" fontId="4" fillId="0" borderId="12" xfId="2" applyBorder="1"/>
    <xf numFmtId="166" fontId="4" fillId="0" borderId="13" xfId="2" applyNumberFormat="1" applyBorder="1"/>
    <xf numFmtId="0" fontId="18" fillId="4" borderId="0" xfId="2" applyFont="1" applyFill="1"/>
    <xf numFmtId="0" fontId="4" fillId="0" borderId="13" xfId="2" applyBorder="1"/>
    <xf numFmtId="0" fontId="4" fillId="0" borderId="12" xfId="2" applyBorder="1" applyAlignment="1">
      <alignment horizontal="left"/>
    </xf>
    <xf numFmtId="0" fontId="4" fillId="0" borderId="14" xfId="2" applyBorder="1"/>
    <xf numFmtId="0" fontId="4" fillId="0" borderId="15" xfId="2" applyBorder="1"/>
    <xf numFmtId="166" fontId="4" fillId="0" borderId="16" xfId="2" applyNumberFormat="1" applyBorder="1"/>
    <xf numFmtId="0" fontId="4" fillId="0" borderId="14" xfId="2" applyBorder="1" applyAlignment="1">
      <alignment horizontal="left"/>
    </xf>
    <xf numFmtId="0" fontId="4" fillId="0" borderId="16" xfId="2" applyBorder="1"/>
    <xf numFmtId="166" fontId="4" fillId="0" borderId="0" xfId="2" applyNumberFormat="1"/>
    <xf numFmtId="0" fontId="4" fillId="0" borderId="0" xfId="2" applyAlignment="1">
      <alignment horizontal="left"/>
    </xf>
    <xf numFmtId="0" fontId="6" fillId="0" borderId="0" xfId="2" applyFont="1"/>
    <xf numFmtId="0" fontId="5" fillId="5" borderId="18" xfId="2" applyFont="1" applyFill="1" applyBorder="1"/>
    <xf numFmtId="14" fontId="4" fillId="4" borderId="0" xfId="2" applyNumberFormat="1" applyFill="1"/>
    <xf numFmtId="164" fontId="4" fillId="0" borderId="0" xfId="2" applyNumberFormat="1" applyAlignment="1">
      <alignment horizontal="center"/>
    </xf>
    <xf numFmtId="0" fontId="4" fillId="0" borderId="0" xfId="2" applyAlignment="1">
      <alignment horizontal="center"/>
    </xf>
    <xf numFmtId="0" fontId="19" fillId="0" borderId="0" xfId="2" applyFont="1" applyProtection="1">
      <protection locked="0"/>
    </xf>
    <xf numFmtId="166" fontId="19" fillId="0" borderId="0" xfId="2" applyNumberFormat="1" applyFont="1" applyProtection="1">
      <protection locked="0"/>
    </xf>
    <xf numFmtId="0" fontId="4" fillId="0" borderId="0" xfId="2" applyProtection="1">
      <protection locked="0"/>
    </xf>
    <xf numFmtId="0" fontId="20" fillId="0" borderId="0" xfId="2" applyFont="1" applyAlignment="1" applyProtection="1">
      <alignment horizontal="center"/>
      <protection locked="0"/>
    </xf>
    <xf numFmtId="166" fontId="20" fillId="0" borderId="0" xfId="2" applyNumberFormat="1" applyFont="1" applyAlignment="1" applyProtection="1">
      <alignment horizontal="center"/>
      <protection locked="0"/>
    </xf>
    <xf numFmtId="167" fontId="9" fillId="0" borderId="1" xfId="0" applyNumberFormat="1" applyFont="1" applyBorder="1"/>
    <xf numFmtId="167" fontId="0" fillId="0" borderId="1" xfId="0" applyNumberFormat="1" applyBorder="1"/>
    <xf numFmtId="164" fontId="17" fillId="0" borderId="1" xfId="3" applyNumberFormat="1" applyBorder="1" applyAlignment="1">
      <alignment horizontal="left"/>
    </xf>
    <xf numFmtId="164" fontId="11" fillId="0" borderId="5" xfId="0" applyNumberFormat="1" applyFont="1" applyBorder="1" applyAlignment="1">
      <alignment horizontal="left"/>
    </xf>
    <xf numFmtId="0" fontId="4" fillId="0" borderId="3" xfId="2" applyBorder="1" applyAlignment="1">
      <alignment wrapText="1"/>
    </xf>
    <xf numFmtId="166" fontId="6" fillId="0" borderId="0" xfId="2" applyNumberFormat="1" applyFont="1" applyAlignment="1">
      <alignment horizontal="center"/>
    </xf>
    <xf numFmtId="166" fontId="6" fillId="0" borderId="19" xfId="2" applyNumberFormat="1" applyFont="1" applyBorder="1" applyAlignment="1">
      <alignment horizontal="center"/>
    </xf>
    <xf numFmtId="166" fontId="4" fillId="0" borderId="0" xfId="2" applyNumberFormat="1" applyAlignment="1">
      <alignment horizontal="center"/>
    </xf>
    <xf numFmtId="0" fontId="3" fillId="0" borderId="3" xfId="2" applyFont="1" applyBorder="1" applyAlignment="1">
      <alignment wrapText="1"/>
    </xf>
    <xf numFmtId="0" fontId="3" fillId="0" borderId="3" xfId="2" applyFont="1" applyBorder="1"/>
    <xf numFmtId="0" fontId="4" fillId="4" borderId="0" xfId="2" applyFill="1" applyAlignment="1">
      <alignment horizontal="left"/>
    </xf>
    <xf numFmtId="0" fontId="2" fillId="0" borderId="3" xfId="2" applyFont="1" applyBorder="1"/>
    <xf numFmtId="49" fontId="0" fillId="3" borderId="1" xfId="0" applyNumberFormat="1" applyFill="1" applyBorder="1"/>
    <xf numFmtId="49" fontId="8" fillId="2" borderId="1" xfId="0" applyNumberFormat="1" applyFont="1" applyFill="1" applyBorder="1"/>
    <xf numFmtId="49" fontId="11" fillId="0" borderId="6" xfId="0" applyNumberFormat="1" applyFont="1" applyBorder="1"/>
    <xf numFmtId="49" fontId="11" fillId="0" borderId="1" xfId="0" applyNumberFormat="1" applyFont="1" applyBorder="1"/>
    <xf numFmtId="49" fontId="11" fillId="3" borderId="6" xfId="0" applyNumberFormat="1" applyFont="1" applyFill="1" applyBorder="1"/>
    <xf numFmtId="49" fontId="11" fillId="3" borderId="1" xfId="0" applyNumberFormat="1" applyFont="1" applyFill="1" applyBorder="1"/>
    <xf numFmtId="49" fontId="10" fillId="0" borderId="0" xfId="0" applyNumberFormat="1" applyFont="1" applyAlignment="1">
      <alignment horizontal="center"/>
    </xf>
    <xf numFmtId="0" fontId="2" fillId="4" borderId="17" xfId="2" applyFont="1" applyFill="1" applyBorder="1"/>
    <xf numFmtId="0" fontId="6" fillId="0" borderId="0" xfId="2" applyFont="1" applyAlignment="1" applyProtection="1">
      <alignment wrapText="1"/>
      <protection locked="0"/>
    </xf>
    <xf numFmtId="0" fontId="6" fillId="0" borderId="0" xfId="2" applyFont="1" applyAlignment="1" applyProtection="1">
      <alignment vertical="top" wrapText="1"/>
      <protection locked="0"/>
    </xf>
    <xf numFmtId="49" fontId="2" fillId="0" borderId="1" xfId="2" applyNumberFormat="1" applyFont="1" applyBorder="1"/>
    <xf numFmtId="0" fontId="1" fillId="0" borderId="3" xfId="2" applyFont="1" applyBorder="1"/>
    <xf numFmtId="164" fontId="0" fillId="0" borderId="7" xfId="0" applyNumberFormat="1" applyBorder="1" applyAlignment="1">
      <alignment horizontal="left"/>
    </xf>
    <xf numFmtId="0" fontId="1" fillId="4" borderId="0" xfId="2" applyFont="1" applyFill="1"/>
    <xf numFmtId="164" fontId="4" fillId="0" borderId="4" xfId="2" applyNumberFormat="1" applyBorder="1" applyAlignment="1">
      <alignment horizontal="center"/>
    </xf>
    <xf numFmtId="167" fontId="4" fillId="0" borderId="3" xfId="2" applyNumberFormat="1" applyBorder="1" applyAlignment="1">
      <alignment horizontal="left"/>
    </xf>
    <xf numFmtId="0" fontId="4" fillId="0" borderId="2" xfId="2" applyBorder="1" applyAlignment="1">
      <alignment horizontal="center"/>
    </xf>
    <xf numFmtId="164" fontId="1" fillId="0" borderId="5" xfId="2" applyNumberFormat="1" applyFont="1" applyBorder="1" applyAlignment="1">
      <alignment horizontal="center"/>
    </xf>
    <xf numFmtId="167" fontId="1" fillId="0" borderId="3" xfId="2" applyNumberFormat="1" applyFont="1" applyBorder="1" applyAlignment="1">
      <alignment horizontal="left"/>
    </xf>
    <xf numFmtId="0" fontId="0" fillId="6" borderId="1" xfId="0" applyFill="1" applyBorder="1"/>
    <xf numFmtId="0" fontId="5" fillId="5" borderId="9" xfId="2" applyFont="1" applyFill="1" applyBorder="1" applyAlignment="1">
      <alignment horizontal="center"/>
    </xf>
    <xf numFmtId="0" fontId="5" fillId="5" borderId="10" xfId="2" applyFont="1" applyFill="1" applyBorder="1" applyAlignment="1">
      <alignment horizontal="center"/>
    </xf>
    <xf numFmtId="0" fontId="5" fillId="5" borderId="18" xfId="2" applyFont="1" applyFill="1" applyBorder="1" applyAlignment="1">
      <alignment horizontal="center"/>
    </xf>
    <xf numFmtId="0" fontId="6" fillId="0" borderId="0" xfId="2" applyFont="1" applyAlignment="1" applyProtection="1">
      <alignment horizontal="left" vertical="top" wrapText="1"/>
      <protection locked="0"/>
    </xf>
    <xf numFmtId="0" fontId="6" fillId="0" borderId="23" xfId="2" applyFont="1" applyBorder="1" applyAlignment="1">
      <alignment horizontal="center"/>
    </xf>
    <xf numFmtId="0" fontId="6" fillId="0" borderId="21" xfId="2" applyFont="1" applyBorder="1" applyAlignment="1">
      <alignment horizontal="center"/>
    </xf>
    <xf numFmtId="0" fontId="6" fillId="0" borderId="24" xfId="2" applyFont="1" applyBorder="1" applyAlignment="1">
      <alignment horizontal="center"/>
    </xf>
    <xf numFmtId="0" fontId="6" fillId="0" borderId="25" xfId="2" applyFont="1" applyBorder="1" applyAlignment="1">
      <alignment horizontal="center"/>
    </xf>
    <xf numFmtId="0" fontId="4" fillId="0" borderId="9" xfId="2" applyBorder="1" applyAlignment="1">
      <alignment horizontal="left" vertical="top" wrapText="1"/>
    </xf>
    <xf numFmtId="0" fontId="4" fillId="0" borderId="10" xfId="2" applyBorder="1" applyAlignment="1">
      <alignment horizontal="left" vertical="top" wrapText="1"/>
    </xf>
    <xf numFmtId="0" fontId="4" fillId="0" borderId="11" xfId="2" applyBorder="1" applyAlignment="1">
      <alignment horizontal="left" vertical="top" wrapText="1"/>
    </xf>
    <xf numFmtId="0" fontId="4" fillId="0" borderId="12" xfId="2" applyBorder="1" applyAlignment="1">
      <alignment horizontal="left" vertical="top" wrapText="1"/>
    </xf>
    <xf numFmtId="0" fontId="4" fillId="0" borderId="0" xfId="2" applyAlignment="1">
      <alignment horizontal="left" vertical="top" wrapText="1"/>
    </xf>
    <xf numFmtId="0" fontId="4" fillId="0" borderId="13" xfId="2" applyBorder="1" applyAlignment="1">
      <alignment horizontal="left" vertical="top" wrapText="1"/>
    </xf>
    <xf numFmtId="167" fontId="5" fillId="5" borderId="20" xfId="2" applyNumberFormat="1" applyFont="1" applyFill="1" applyBorder="1" applyAlignment="1">
      <alignment horizontal="center"/>
    </xf>
    <xf numFmtId="167" fontId="5" fillId="5" borderId="21" xfId="2" applyNumberFormat="1" applyFont="1" applyFill="1" applyBorder="1" applyAlignment="1">
      <alignment horizontal="center"/>
    </xf>
    <xf numFmtId="0" fontId="6" fillId="0" borderId="26" xfId="2" applyFont="1" applyBorder="1" applyAlignment="1">
      <alignment horizontal="center"/>
    </xf>
    <xf numFmtId="0" fontId="6" fillId="0" borderId="27" xfId="2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164" fontId="8" fillId="2" borderId="28" xfId="0" applyNumberFormat="1" applyFont="1" applyFill="1" applyBorder="1" applyAlignment="1">
      <alignment horizontal="left"/>
    </xf>
    <xf numFmtId="0" fontId="8" fillId="2" borderId="28" xfId="0" applyFont="1" applyFill="1" applyBorder="1"/>
    <xf numFmtId="165" fontId="8" fillId="2" borderId="28" xfId="1" applyNumberFormat="1" applyFont="1" applyFill="1" applyBorder="1" applyAlignment="1">
      <alignment horizontal="right"/>
    </xf>
    <xf numFmtId="44" fontId="8" fillId="2" borderId="28" xfId="1" applyNumberFormat="1" applyFont="1" applyFill="1" applyBorder="1" applyAlignment="1">
      <alignment horizontal="left"/>
    </xf>
    <xf numFmtId="49" fontId="8" fillId="2" borderId="28" xfId="0" applyNumberFormat="1" applyFont="1" applyFill="1" applyBorder="1" applyAlignment="1">
      <alignment horizontal="center"/>
    </xf>
    <xf numFmtId="164" fontId="8" fillId="2" borderId="28" xfId="0" applyNumberFormat="1" applyFont="1" applyFill="1" applyBorder="1"/>
    <xf numFmtId="0" fontId="23" fillId="2" borderId="29" xfId="0" applyFont="1" applyFill="1" applyBorder="1" applyAlignment="1">
      <alignment horizontal="center"/>
    </xf>
    <xf numFmtId="164" fontId="0" fillId="3" borderId="28" xfId="0" applyNumberFormat="1" applyFont="1" applyFill="1" applyBorder="1" applyAlignment="1">
      <alignment horizontal="left"/>
    </xf>
    <xf numFmtId="49" fontId="0" fillId="3" borderId="28" xfId="0" applyNumberFormat="1" applyFont="1" applyFill="1" applyBorder="1"/>
    <xf numFmtId="166" fontId="0" fillId="3" borderId="28" xfId="1" applyNumberFormat="1" applyFont="1" applyFill="1" applyBorder="1" applyAlignment="1">
      <alignment horizontal="right"/>
    </xf>
    <xf numFmtId="0" fontId="0" fillId="3" borderId="28" xfId="0" applyFont="1" applyFill="1" applyBorder="1"/>
    <xf numFmtId="49" fontId="0" fillId="3" borderId="28" xfId="0" applyNumberFormat="1" applyFont="1" applyFill="1" applyBorder="1" applyAlignment="1">
      <alignment horizontal="center"/>
    </xf>
    <xf numFmtId="164" fontId="0" fillId="3" borderId="28" xfId="0" applyNumberFormat="1" applyFont="1" applyFill="1" applyBorder="1" applyAlignment="1">
      <alignment horizontal="right"/>
    </xf>
    <xf numFmtId="0" fontId="10" fillId="3" borderId="29" xfId="0" applyFont="1" applyFill="1" applyBorder="1" applyAlignment="1">
      <alignment horizontal="center"/>
    </xf>
    <xf numFmtId="164" fontId="0" fillId="0" borderId="28" xfId="0" applyNumberFormat="1" applyFont="1" applyBorder="1" applyAlignment="1">
      <alignment horizontal="left"/>
    </xf>
    <xf numFmtId="0" fontId="0" fillId="0" borderId="28" xfId="0" applyFont="1" applyBorder="1"/>
    <xf numFmtId="49" fontId="0" fillId="0" borderId="28" xfId="0" applyNumberFormat="1" applyFont="1" applyBorder="1"/>
    <xf numFmtId="166" fontId="0" fillId="0" borderId="28" xfId="1" applyNumberFormat="1" applyFont="1" applyBorder="1" applyAlignment="1">
      <alignment horizontal="right"/>
    </xf>
    <xf numFmtId="49" fontId="0" fillId="0" borderId="28" xfId="0" applyNumberFormat="1" applyFont="1" applyBorder="1" applyAlignment="1">
      <alignment horizontal="center"/>
    </xf>
    <xf numFmtId="164" fontId="0" fillId="0" borderId="28" xfId="0" applyNumberFormat="1" applyFont="1" applyBorder="1"/>
    <xf numFmtId="0" fontId="10" fillId="0" borderId="30" xfId="0" applyFont="1" applyBorder="1" applyAlignment="1">
      <alignment horizontal="center"/>
    </xf>
    <xf numFmtId="0" fontId="10" fillId="3" borderId="30" xfId="0" applyFont="1" applyFill="1" applyBorder="1" applyAlignment="1">
      <alignment horizontal="center"/>
    </xf>
    <xf numFmtId="0" fontId="11" fillId="3" borderId="28" xfId="0" applyFont="1" applyFill="1" applyBorder="1"/>
    <xf numFmtId="49" fontId="11" fillId="3" borderId="28" xfId="0" applyNumberFormat="1" applyFont="1" applyFill="1" applyBorder="1"/>
    <xf numFmtId="0" fontId="0" fillId="0" borderId="28" xfId="0" applyFont="1" applyBorder="1" applyAlignment="1">
      <alignment horizontal="left"/>
    </xf>
    <xf numFmtId="0" fontId="0" fillId="3" borderId="28" xfId="0" applyFont="1" applyFill="1" applyBorder="1" applyAlignment="1">
      <alignment horizontal="left"/>
    </xf>
    <xf numFmtId="164" fontId="0" fillId="3" borderId="28" xfId="0" applyNumberFormat="1" applyFont="1" applyFill="1" applyBorder="1"/>
    <xf numFmtId="49" fontId="0" fillId="0" borderId="28" xfId="0" applyNumberFormat="1" applyFont="1" applyBorder="1" applyAlignment="1"/>
    <xf numFmtId="164" fontId="0" fillId="0" borderId="28" xfId="0" applyNumberFormat="1" applyFont="1" applyBorder="1" applyAlignment="1"/>
    <xf numFmtId="49" fontId="0" fillId="3" borderId="28" xfId="0" applyNumberFormat="1" applyFont="1" applyFill="1" applyBorder="1" applyAlignment="1"/>
    <xf numFmtId="164" fontId="0" fillId="3" borderId="28" xfId="0" applyNumberFormat="1" applyFont="1" applyFill="1" applyBorder="1" applyAlignment="1"/>
    <xf numFmtId="164" fontId="0" fillId="3" borderId="5" xfId="0" applyNumberFormat="1" applyFont="1" applyFill="1" applyBorder="1" applyAlignment="1">
      <alignment horizontal="left"/>
    </xf>
    <xf numFmtId="49" fontId="0" fillId="3" borderId="5" xfId="0" applyNumberFormat="1" applyFont="1" applyFill="1" applyBorder="1" applyAlignment="1"/>
    <xf numFmtId="0" fontId="0" fillId="3" borderId="5" xfId="0" applyFont="1" applyFill="1" applyBorder="1"/>
    <xf numFmtId="49" fontId="0" fillId="3" borderId="5" xfId="0" applyNumberFormat="1" applyFont="1" applyFill="1" applyBorder="1" applyAlignment="1">
      <alignment horizontal="center"/>
    </xf>
    <xf numFmtId="164" fontId="0" fillId="3" borderId="5" xfId="0" applyNumberFormat="1" applyFont="1" applyFill="1" applyBorder="1" applyAlignment="1"/>
    <xf numFmtId="0" fontId="10" fillId="3" borderId="31" xfId="0" applyFont="1" applyFill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0" fillId="3" borderId="30" xfId="0" applyFont="1" applyFill="1" applyBorder="1"/>
    <xf numFmtId="0" fontId="0" fillId="0" borderId="30" xfId="0" applyFont="1" applyBorder="1"/>
    <xf numFmtId="0" fontId="11" fillId="0" borderId="28" xfId="0" applyFont="1" applyBorder="1"/>
    <xf numFmtId="0" fontId="0" fillId="6" borderId="28" xfId="0" applyFont="1" applyFill="1" applyBorder="1"/>
    <xf numFmtId="164" fontId="0" fillId="0" borderId="28" xfId="0" applyNumberFormat="1" applyFont="1" applyBorder="1" applyAlignment="1">
      <alignment horizontal="right"/>
    </xf>
    <xf numFmtId="168" fontId="0" fillId="0" borderId="28" xfId="1" applyNumberFormat="1" applyFont="1" applyBorder="1" applyAlignment="1">
      <alignment horizontal="center"/>
    </xf>
    <xf numFmtId="0" fontId="11" fillId="3" borderId="28" xfId="0" applyFont="1" applyFill="1" applyBorder="1" applyAlignment="1">
      <alignment horizontal="left"/>
    </xf>
    <xf numFmtId="0" fontId="11" fillId="0" borderId="28" xfId="0" applyFont="1" applyBorder="1" applyAlignment="1">
      <alignment horizontal="left"/>
    </xf>
    <xf numFmtId="49" fontId="11" fillId="0" borderId="28" xfId="0" applyNumberFormat="1" applyFont="1" applyBorder="1"/>
    <xf numFmtId="0" fontId="0" fillId="0" borderId="32" xfId="0" applyFont="1" applyBorder="1"/>
    <xf numFmtId="0" fontId="13" fillId="3" borderId="30" xfId="0" applyFont="1" applyFill="1" applyBorder="1"/>
    <xf numFmtId="164" fontId="0" fillId="0" borderId="5" xfId="0" applyNumberFormat="1" applyFont="1" applyBorder="1" applyAlignment="1">
      <alignment horizontal="left"/>
    </xf>
    <xf numFmtId="0" fontId="0" fillId="0" borderId="5" xfId="0" applyFont="1" applyBorder="1"/>
    <xf numFmtId="49" fontId="0" fillId="0" borderId="5" xfId="0" applyNumberFormat="1" applyFont="1" applyBorder="1" applyAlignment="1">
      <alignment horizontal="center"/>
    </xf>
    <xf numFmtId="164" fontId="0" fillId="0" borderId="5" xfId="0" applyNumberFormat="1" applyFont="1" applyBorder="1"/>
    <xf numFmtId="0" fontId="0" fillId="0" borderId="31" xfId="0" applyFont="1" applyBorder="1"/>
    <xf numFmtId="0" fontId="1" fillId="0" borderId="33" xfId="2" applyFont="1" applyBorder="1" applyAlignment="1">
      <alignment horizontal="center"/>
    </xf>
    <xf numFmtId="0" fontId="1" fillId="0" borderId="34" xfId="2" applyFont="1" applyBorder="1" applyAlignment="1">
      <alignment horizontal="center"/>
    </xf>
    <xf numFmtId="164" fontId="24" fillId="0" borderId="0" xfId="2" applyNumberFormat="1" applyFont="1" applyAlignment="1" applyProtection="1">
      <alignment horizontal="center"/>
      <protection locked="0"/>
    </xf>
    <xf numFmtId="0" fontId="25" fillId="7" borderId="0" xfId="2" applyFont="1" applyFill="1" applyAlignment="1">
      <alignment horizontal="center" vertical="center"/>
    </xf>
  </cellXfs>
  <cellStyles count="67">
    <cellStyle name="Lien hypertexte" xfId="3" builtinId="8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Monétaire" xfId="1" builtinId="4"/>
    <cellStyle name="Normal" xfId="0" builtinId="0"/>
    <cellStyle name="Normal 2" xfId="2" xr:uid="{00000000-0005-0000-0000-000042000000}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F800]dddd\,\ mmmm\ dd\,\ yyyy"/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alignment horizontal="righ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F800]dddd\,\ mmmm\ dd\,\ yyyy"/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left style="thin">
          <color auto="1"/>
        </lef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numFmt numFmtId="30" formatCode="@"/>
    </dxf>
    <dxf>
      <numFmt numFmtId="30" formatCode="@"/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30" formatCode="@"/>
    </dxf>
    <dxf>
      <numFmt numFmtId="30" formatCode="@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bottom" textRotation="0" wrapText="0" indent="0" justifyLastLine="0" shrinkToFit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lles/Downloads/Classeur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melbosunga/Documents/Pro/Psychomotricien/liberal/Outils/Administratif%20cabinet/Devis%20et%20compta/Livret%20des%20recettes/Livre%20des%20recettes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"/>
      <sheetName val="Actes"/>
      <sheetName val="Coordonnees"/>
      <sheetName val="LigneFacture_Novembre"/>
      <sheetName val="LigneFacture_Decembre"/>
      <sheetName val="Classeur2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e"/>
      <sheetName val="Novembre"/>
      <sheetName val="Decembre"/>
      <sheetName val="Recap 2022"/>
      <sheetName val="Dettes"/>
      <sheetName val="suivi patient"/>
      <sheetName val="EDT"/>
      <sheetName val="Serge"/>
      <sheetName val="Annaig"/>
      <sheetName val="Anne-Marie"/>
      <sheetName val="Sandrine"/>
      <sheetName val="Charges VERIFIE"/>
      <sheetName val="S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coordonnees_1" displayName="coordonnees_1" ref="A1:J55" totalsRowShown="0" headerRowDxfId="21" headerRowBorderDxfId="20" tableBorderDxfId="19" totalsRowBorderDxfId="18">
  <tableColumns count="10">
    <tableColumn id="1" xr3:uid="{00000000-0010-0000-0000-000001000000}" name="PATIENTS" dataDxfId="17"/>
    <tableColumn id="10" xr3:uid="{00000000-0010-0000-0000-00000A000000}" name="PARENTS" dataDxfId="16"/>
    <tableColumn id="2" xr3:uid="{00000000-0010-0000-0000-000002000000}" name="ADRESSE"/>
    <tableColumn id="3" xr3:uid="{00000000-0010-0000-0000-000003000000}" name="CP" dataDxfId="15"/>
    <tableColumn id="4" xr3:uid="{00000000-0010-0000-0000-000004000000}" name="VILLE" dataDxfId="14"/>
    <tableColumn id="8" xr3:uid="{00000000-0010-0000-0000-000008000000}" name="NUM1" dataDxfId="13"/>
    <tableColumn id="9" xr3:uid="{00000000-0010-0000-0000-000009000000}" name="NUM2" dataDxfId="12"/>
    <tableColumn id="5" xr3:uid="{00000000-0010-0000-0000-000005000000}" name="MAIL" dataDxfId="11" dataCellStyle="Lien hypertexte"/>
    <tableColumn id="6" xr3:uid="{00000000-0010-0000-0000-000006000000}" name="SIRET" dataDxfId="10"/>
    <tableColumn id="7" xr3:uid="{00000000-0010-0000-0000-000007000000}" name="ADELI" dataDxfId="9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1" displayName="Table1" ref="B1:I153" totalsRowShown="0" headerRowBorderDxfId="8" tableBorderDxfId="7">
  <autoFilter ref="B1:I153" xr:uid="{00000000-0009-0000-0100-000001000000}"/>
  <tableColumns count="8">
    <tableColumn id="2" xr3:uid="{00000000-0010-0000-0100-000002000000}" name="DATE" dataDxfId="6"/>
    <tableColumn id="3" xr3:uid="{00000000-0010-0000-0100-000003000000}" name="NOM_PATIENT" dataDxfId="5"/>
    <tableColumn id="4" xr3:uid="{00000000-0010-0000-0100-000004000000}" name="LIBELLE" dataDxfId="4"/>
    <tableColumn id="5" xr3:uid="{00000000-0010-0000-0100-000005000000}" name="MONTANT" dataDxfId="3" dataCellStyle="Monétaire"/>
    <tableColumn id="6" xr3:uid="{00000000-0010-0000-0100-000006000000}" name="STATUT" dataDxfId="2"/>
    <tableColumn id="7" xr3:uid="{00000000-0010-0000-0100-000007000000}" name="MODE_ENCAISSEMENT" dataDxfId="1"/>
    <tableColumn id="8" xr3:uid="{00000000-0010-0000-0100-000008000000}" name="DATE_REGLEMENT" dataDxfId="0"/>
    <tableColumn id="1" xr3:uid="{A3B45462-012E-4531-A51E-0A69B2573D6C}" name="Colonne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tabSelected="1" topLeftCell="A3" workbookViewId="0">
      <selection activeCell="L9" sqref="L9"/>
    </sheetView>
  </sheetViews>
  <sheetFormatPr baseColWidth="10" defaultColWidth="38" defaultRowHeight="15.6" x14ac:dyDescent="0.3"/>
  <cols>
    <col min="1" max="1" width="28.44140625" style="44" customWidth="1"/>
    <col min="2" max="2" width="0.88671875" style="44" customWidth="1"/>
    <col min="3" max="3" width="10.77734375" style="66" customWidth="1"/>
    <col min="4" max="4" width="15.6640625" style="44" customWidth="1"/>
    <col min="5" max="5" width="1.109375" style="44" customWidth="1"/>
    <col min="6" max="6" width="17.6640625" style="44" customWidth="1"/>
    <col min="7" max="8" width="10.77734375" style="44" customWidth="1"/>
    <col min="9" max="9" width="28.6640625" style="55" customWidth="1"/>
    <col min="10" max="11" width="10.77734375" style="44" customWidth="1"/>
    <col min="12" max="16384" width="38" style="44"/>
  </cols>
  <sheetData>
    <row r="1" spans="1:11" ht="15" customHeight="1" x14ac:dyDescent="0.3">
      <c r="A1" s="52" t="str">
        <f t="shared" ref="A1:A5" si="0">I3</f>
        <v>A7</v>
      </c>
      <c r="B1" s="53"/>
      <c r="C1" s="54"/>
      <c r="E1" s="118" t="str">
        <f>"Patient : "&amp;I13</f>
        <v>Patient : A3</v>
      </c>
      <c r="F1" s="119"/>
      <c r="G1" s="120"/>
    </row>
    <row r="2" spans="1:11" x14ac:dyDescent="0.3">
      <c r="A2" s="56" t="str">
        <f>I4</f>
        <v>7 rue des Plants pourpre</v>
      </c>
      <c r="C2" s="57"/>
      <c r="E2" s="121"/>
      <c r="F2" s="122"/>
      <c r="G2" s="123"/>
      <c r="I2" s="58" t="s">
        <v>59</v>
      </c>
    </row>
    <row r="3" spans="1:11" x14ac:dyDescent="0.3">
      <c r="A3" s="60">
        <f t="shared" si="0"/>
        <v>1</v>
      </c>
      <c r="C3" s="57"/>
      <c r="E3" s="56" t="str">
        <f>I15</f>
        <v>Parent ou ESMS payeur : M3</v>
      </c>
      <c r="G3" s="59"/>
      <c r="I3" s="103" t="s">
        <v>112</v>
      </c>
    </row>
    <row r="4" spans="1:11" x14ac:dyDescent="0.3">
      <c r="A4" s="56">
        <f t="shared" si="0"/>
        <v>0</v>
      </c>
      <c r="C4" s="57"/>
      <c r="E4" s="56">
        <f>I16</f>
        <v>0</v>
      </c>
      <c r="G4" s="59"/>
      <c r="I4" s="55" t="str">
        <f>INDEX(coordonnees_1[ADRESSE],MATCH('11Fact'!I3,coordonnees_1[PATIENTS]),0)</f>
        <v>7 rue des Plants pourpre</v>
      </c>
    </row>
    <row r="5" spans="1:11" x14ac:dyDescent="0.3">
      <c r="A5" s="56">
        <f t="shared" si="0"/>
        <v>0</v>
      </c>
      <c r="C5" s="57"/>
      <c r="E5" s="60">
        <f>I17</f>
        <v>1</v>
      </c>
      <c r="G5" s="59"/>
      <c r="I5" s="88">
        <f>INDEX(coordonnees_1[CP],MATCH('11Fact'!$I$3,coordonnees_1[PATIENTS]),0)</f>
        <v>1</v>
      </c>
    </row>
    <row r="6" spans="1:11" x14ac:dyDescent="0.3">
      <c r="A6" s="56" t="str">
        <f>"Siret : "&amp;I8</f>
        <v>Siret : 0</v>
      </c>
      <c r="C6" s="57"/>
      <c r="E6" s="60">
        <f>I18</f>
        <v>0</v>
      </c>
      <c r="G6" s="59"/>
      <c r="I6" s="55">
        <f>INDEX(coordonnees_1[VILLE],MATCH('11Fact'!$I$3,coordonnees_1[PATIENTS]),0)</f>
        <v>0</v>
      </c>
    </row>
    <row r="7" spans="1:11" ht="16.2" thickBot="1" x14ac:dyDescent="0.35">
      <c r="A7" s="61" t="str">
        <f>"Adeli : "&amp;I9</f>
        <v>Adeli : 0</v>
      </c>
      <c r="B7" s="62"/>
      <c r="C7" s="63"/>
      <c r="E7" s="64"/>
      <c r="F7" s="62"/>
      <c r="G7" s="65"/>
      <c r="I7" s="55">
        <f>INDEX(coordonnees_1[MAIL],MATCH('11Fact'!$I$3,coordonnees_1[PATIENTS]),0)</f>
        <v>0</v>
      </c>
    </row>
    <row r="8" spans="1:11" x14ac:dyDescent="0.3">
      <c r="D8" s="67"/>
      <c r="I8" s="55">
        <f>INDEX(coordonnees_1[SIRET],MATCH('11Fact'!$I$3,coordonnees_1[PATIENTS]),0)</f>
        <v>0</v>
      </c>
    </row>
    <row r="9" spans="1:11" x14ac:dyDescent="0.3">
      <c r="F9" s="68" t="s">
        <v>211</v>
      </c>
      <c r="I9" s="55">
        <f>INDEX(coordonnees_1[ADELI],MATCH('11Fact'!$I$3,coordonnees_1[PATIENTS]),0)</f>
        <v>0</v>
      </c>
    </row>
    <row r="10" spans="1:11" x14ac:dyDescent="0.3">
      <c r="A10" s="68" t="s">
        <v>60</v>
      </c>
      <c r="C10" s="185">
        <f ca="1">TODAY()</f>
        <v>44909</v>
      </c>
      <c r="D10" s="185"/>
      <c r="E10" s="68"/>
      <c r="F10" s="186" t="s">
        <v>202</v>
      </c>
    </row>
    <row r="11" spans="1:11" x14ac:dyDescent="0.3">
      <c r="K11" s="107"/>
    </row>
    <row r="12" spans="1:11" ht="16.2" thickBot="1" x14ac:dyDescent="0.35">
      <c r="I12" s="55" t="s">
        <v>61</v>
      </c>
    </row>
    <row r="13" spans="1:11" ht="18.600000000000001" thickBot="1" x14ac:dyDescent="0.4">
      <c r="A13" s="110" t="s">
        <v>197</v>
      </c>
      <c r="B13" s="111"/>
      <c r="C13" s="112"/>
      <c r="D13" s="112"/>
      <c r="E13" s="112"/>
      <c r="F13" s="69" t="s">
        <v>62</v>
      </c>
      <c r="G13" s="69" t="str">
        <f>INDEX(Novembre!A2:A124,MATCH(I13,Novembre!C2:C124,0))</f>
        <v>F1051</v>
      </c>
      <c r="I13" s="97" t="s">
        <v>108</v>
      </c>
    </row>
    <row r="14" spans="1:11" x14ac:dyDescent="0.3">
      <c r="A14" s="72"/>
      <c r="B14" s="72"/>
      <c r="C14" s="44"/>
    </row>
    <row r="15" spans="1:11" ht="16.2" thickBot="1" x14ac:dyDescent="0.35">
      <c r="I15" s="55" t="str">
        <f>"Parent ou ESMS payeur : "&amp;INDEX(coordonnees_1[PARENTS],MATCH('11Fact'!I13,coordonnees_1[PATIENTS],0))</f>
        <v>Parent ou ESMS payeur : M3</v>
      </c>
    </row>
    <row r="16" spans="1:11" ht="16.2" thickBot="1" x14ac:dyDescent="0.35">
      <c r="A16" s="126" t="s">
        <v>63</v>
      </c>
      <c r="B16" s="127"/>
      <c r="C16" s="114" t="s">
        <v>64</v>
      </c>
      <c r="D16" s="116"/>
      <c r="E16" s="117"/>
      <c r="F16" s="114" t="s">
        <v>65</v>
      </c>
      <c r="G16" s="115"/>
      <c r="H16" s="46">
        <f>COUNTIF((Novembre!A2:A124),'11Fact'!G13)</f>
        <v>4</v>
      </c>
      <c r="I16" s="55">
        <f>INDEX(coordonnees_1[ADRESSE],MATCH('11Fact'!I13,coordonnees_1[PATIENTS],0))</f>
        <v>0</v>
      </c>
    </row>
    <row r="17" spans="1:9" ht="16.2" thickBot="1" x14ac:dyDescent="0.35">
      <c r="A17" s="107" cm="1">
        <f t="array" aca="1" ref="A17" ca="1">IFERROR(INDEX(INDIRECT($F$10&amp;"!B$2:B$250"),SMALL(IF((INDIRECT($F$10&amp;"!$A$2:$A$250")=$G$13)*(INDIRECT($F$10&amp;"!$F$2:$F$250")="Payée"),ROW($A2:$A250)-1,""),ROW($A1))),"")</f>
        <v>44958</v>
      </c>
      <c r="B17" s="104"/>
      <c r="C17" s="183" t="str" cm="1">
        <f t="array" aca="1" ref="C17" ca="1">IFERROR(INDEX(INDIRECT($F$10&amp;"!D$2:D$250"),SMALL(IF((INDIRECT($F$10&amp;"!$A$2:$A$250")=$G$13)*(INDIRECT($F$10&amp;"!$F$2:$F$250")="Payée"),ROW($A2:$A250)-1,""),ROW($A1))),"")</f>
        <v>Séance de 30 minutes</v>
      </c>
      <c r="D17" s="184"/>
      <c r="E17" s="106"/>
      <c r="F17" s="108" cm="1">
        <f t="array" aca="1" ref="F17" ca="1">IFERROR(INDEX(INDIRECT($F$10&amp;"!E$2:E$250"),SMALL(IF((INDIRECT($F$10&amp;"!$A$2:$A$250")=$G$13)*(INDIRECT($F$10&amp;"!$F$2:$F$250")="Payée"),ROW($A2:$A250)-1,""),ROW($A1))),"")</f>
        <v>35</v>
      </c>
      <c r="G17" s="105"/>
      <c r="H17" s="46">
        <v>0</v>
      </c>
      <c r="I17" s="55">
        <f>INDEX(coordonnees_1[CP],MATCH('11Fact'!I13,coordonnees_1[PATIENTS],0))</f>
        <v>1</v>
      </c>
    </row>
    <row r="18" spans="1:9" ht="16.2" thickBot="1" x14ac:dyDescent="0.35">
      <c r="A18" s="107" cm="1">
        <f t="array" aca="1" ref="A18" ca="1">IFERROR(INDEX(INDIRECT($F$10&amp;"!B$2:B$250"),SMALL(IF((INDIRECT($F$10&amp;"!$A$2:$A$250")=$G$13)*(INDIRECT($F$10&amp;"!$F$2:$F$250")="Payée"),ROW($A3:$A251)-1,""),ROW($A2))),"")</f>
        <v>44961</v>
      </c>
      <c r="B18" s="104"/>
      <c r="C18" s="183" t="str" cm="1">
        <f t="array" aca="1" ref="C18" ca="1">IFERROR(INDEX(INDIRECT($F$10&amp;"!D$2:D$250"),SMALL(IF((INDIRECT($F$10&amp;"!$A$2:$A$250")=$G$13)*(INDIRECT($F$10&amp;"!$F$2:$F$250")="Payée"),ROW($A3:$A251)-1,""),ROW($A2))),"")</f>
        <v>Séance de 45 minutes</v>
      </c>
      <c r="D18" s="184"/>
      <c r="E18" s="106"/>
      <c r="F18" s="108" cm="1">
        <f t="array" aca="1" ref="F18" ca="1">IFERROR(INDEX(INDIRECT($F$10&amp;"!E$2:E$250"),SMALL(IF((INDIRECT($F$10&amp;"!$A$2:$A$250")=$G$13)*(INDIRECT($F$10&amp;"!$F$2:$F$250")="Payée"),ROW($A3:$A251)-1,""),ROW($A2))),"")</f>
        <v>45</v>
      </c>
      <c r="G18" s="105"/>
      <c r="H18" s="46">
        <f>IF(H17="","",IF(H17+1&gt;=$H$16,"",H17+1))</f>
        <v>1</v>
      </c>
      <c r="I18" s="55">
        <f>INDEX(coordonnees_1[VILLE],MATCH('11Fact'!I13,coordonnees_1[PATIENTS],0))</f>
        <v>0</v>
      </c>
    </row>
    <row r="19" spans="1:9" ht="16.2" thickBot="1" x14ac:dyDescent="0.35">
      <c r="A19" s="107" cm="1">
        <f t="array" aca="1" ref="A19" ca="1">IFERROR(INDEX(INDIRECT($F$10&amp;"!B$2:B$250"),SMALL(IF((INDIRECT($F$10&amp;"!$A$2:$A$250")=$G$13)*(INDIRECT($F$10&amp;"!$F$2:$F$250")="Payée"),ROW($A4:$A252)-1,""),ROW($A3))),"")</f>
        <v>44963</v>
      </c>
      <c r="B19" s="104"/>
      <c r="C19" s="183" t="str" cm="1">
        <f t="array" aca="1" ref="C19" ca="1">IFERROR(INDEX(INDIRECT($F$10&amp;"!D$2:D$250"),SMALL(IF((INDIRECT($F$10&amp;"!$A$2:$A$250")=$G$13)*(INDIRECT($F$10&amp;"!$F$2:$F$250")="Payée"),ROW($A4:$A252)-1,""),ROW($A3))),"")</f>
        <v>Séance de 45 minutes</v>
      </c>
      <c r="D19" s="184"/>
      <c r="E19" s="106"/>
      <c r="F19" s="108" cm="1">
        <f t="array" aca="1" ref="F19" ca="1">IFERROR(INDEX(INDIRECT($F$10&amp;"!E$2:E$250"),SMALL(IF((INDIRECT($F$10&amp;"!$A$2:$A$250")=$G$13)*(INDIRECT($F$10&amp;"!$F$2:$F$250")="Payée"),ROW($A4:$A252)-1,""),ROW($A3))),"")</f>
        <v>45</v>
      </c>
      <c r="G19" s="105"/>
      <c r="H19" s="46">
        <f t="shared" ref="H19:H27" si="1">IF(H18="","",IF(H18+1&gt;=$H$16,"",H18+1))</f>
        <v>2</v>
      </c>
    </row>
    <row r="20" spans="1:9" ht="16.2" thickBot="1" x14ac:dyDescent="0.35">
      <c r="A20" s="107" cm="1">
        <f t="array" aca="1" ref="A20" ca="1">IFERROR(INDEX(INDIRECT($F$10&amp;"!B$2:B$250"),SMALL(IF((INDIRECT($F$10&amp;"!$A$2:$A$250")=$G$13)*(INDIRECT($F$10&amp;"!$F$2:$F$250")="Payée"),ROW($A5:$A253)-1,""),ROW($A4))),"")</f>
        <v>44965</v>
      </c>
      <c r="B20" s="104"/>
      <c r="C20" s="183" t="str" cm="1">
        <f t="array" aca="1" ref="C20" ca="1">IFERROR(INDEX(INDIRECT($F$10&amp;"!D$2:D$250"),SMALL(IF((INDIRECT($F$10&amp;"!$A$2:$A$250")=$G$13)*(INDIRECT($F$10&amp;"!$F$2:$F$250")="Payée"),ROW($A5:$A253)-1,""),ROW($A4))),"")</f>
        <v>Séance de 30 minutes</v>
      </c>
      <c r="D20" s="184"/>
      <c r="E20" s="106"/>
      <c r="F20" s="108" cm="1">
        <f t="array" aca="1" ref="F20" ca="1">IFERROR(INDEX(INDIRECT($F$10&amp;"!E$2:E$250"),SMALL(IF((INDIRECT($F$10&amp;"!$A$2:$A$250")=$G$13)*(INDIRECT($F$10&amp;"!$F$2:$F$250")="Payée"),ROW($A5:$A253)-1,""),ROW($A4))),"")</f>
        <v>35</v>
      </c>
      <c r="G20" s="105"/>
      <c r="H20" s="46">
        <f t="shared" si="1"/>
        <v>3</v>
      </c>
    </row>
    <row r="21" spans="1:9" ht="16.2" thickBot="1" x14ac:dyDescent="0.35">
      <c r="A21" s="107" t="str" cm="1">
        <f t="array" aca="1" ref="A21" ca="1">IFERROR(INDEX(INDIRECT($F$10&amp;"!B$2:B$250"),SMALL(IF((INDIRECT($F$10&amp;"!$A$2:$A$250")=$G$13)*(INDIRECT($F$10&amp;"!$F$2:$F$250")="Payée"),ROW($A6:$A254)-1,""),ROW($A5))),"")</f>
        <v/>
      </c>
      <c r="B21" s="104"/>
      <c r="C21" s="183" t="str" cm="1">
        <f t="array" aca="1" ref="C21" ca="1">IFERROR(INDEX(INDIRECT($F$10&amp;"!D$2:D$250"),SMALL(IF((INDIRECT($F$10&amp;"!$A$2:$A$250")=$G$13)*(INDIRECT($F$10&amp;"!$F$2:$F$250")="Payée"),ROW($A6:$A254)-1,""),ROW($A5))),"")</f>
        <v/>
      </c>
      <c r="D21" s="184"/>
      <c r="E21" s="106"/>
      <c r="F21" s="108" t="str" cm="1">
        <f t="array" aca="1" ref="F21" ca="1">IFERROR(INDEX(INDIRECT($F$10&amp;"!E$2:E$250"),SMALL(IF((INDIRECT($F$10&amp;"!$A$2:$A$250")=$G$13)*(INDIRECT($F$10&amp;"!$F$2:$F$250")="Payée"),ROW($A6:$A254)-1,""),ROW($A5))),"")</f>
        <v/>
      </c>
      <c r="G21" s="105"/>
      <c r="H21" s="46" t="str">
        <f t="shared" si="1"/>
        <v/>
      </c>
    </row>
    <row r="22" spans="1:9" ht="16.2" thickBot="1" x14ac:dyDescent="0.35">
      <c r="A22" s="107" t="str" cm="1">
        <f t="array" aca="1" ref="A22" ca="1">IFERROR(INDEX(INDIRECT($F$10&amp;"!B$2:B$250"),SMALL(IF((INDIRECT($F$10&amp;"!$A$2:$A$250")=$G$13)*(INDIRECT($F$10&amp;"!$F$2:$F$250")="Payée"),ROW($A7:$A255)-1,""),ROW($A6))),"")</f>
        <v/>
      </c>
      <c r="B22" s="104"/>
      <c r="C22" s="183" t="str" cm="1">
        <f t="array" aca="1" ref="C22" ca="1">IFERROR(INDEX(INDIRECT($F$10&amp;"!D$2:D$250"),SMALL(IF((INDIRECT($F$10&amp;"!$A$2:$A$250")=$G$13)*(INDIRECT($F$10&amp;"!$F$2:$F$250")="Payée"),ROW($A7:$A255)-1,""),ROW($A6))),"")</f>
        <v/>
      </c>
      <c r="D22" s="184"/>
      <c r="E22" s="106"/>
      <c r="F22" s="108" t="str" cm="1">
        <f t="array" aca="1" ref="F22" ca="1">IFERROR(INDEX(INDIRECT($F$10&amp;"!E$2:E$250"),SMALL(IF((INDIRECT($F$10&amp;"!$A$2:$A$250")=$G$13)*(INDIRECT($F$10&amp;"!$F$2:$F$250")="Payée"),ROW($A7:$A255)-1,""),ROW($A6))),"")</f>
        <v/>
      </c>
      <c r="G22" s="105"/>
      <c r="H22" s="46" t="str">
        <f t="shared" si="1"/>
        <v/>
      </c>
      <c r="I22" s="55" t="str">
        <f>"Nom de l'enfant : "&amp;I13&amp;CHAR(13)&amp;"Nom du/des parents : "&amp;I15&amp;CHAR(13)&amp;I16&amp;CHAR(13)&amp;I17&amp;I18</f>
        <v>Nom de l'enfant : A3_x000D_Nom du/des parents : Parent ou ESMS payeur : M3_x000D_0_x000D_10</v>
      </c>
    </row>
    <row r="23" spans="1:9" ht="16.2" thickBot="1" x14ac:dyDescent="0.35">
      <c r="A23" s="107" t="str" cm="1">
        <f t="array" aca="1" ref="A23" ca="1">IFERROR(INDEX(INDIRECT($F$10&amp;"!B$2:B$250"),SMALL(IF((INDIRECT($F$10&amp;"!$A$2:$A$250")=$G$13)*(INDIRECT($F$10&amp;"!$F$2:$F$250")="Payée"),ROW($A8:$A256)-1,""),ROW($A7))),"")</f>
        <v/>
      </c>
      <c r="B23" s="104"/>
      <c r="C23" s="183" t="str" cm="1">
        <f t="array" aca="1" ref="C23" ca="1">IFERROR(INDEX(INDIRECT($F$10&amp;"!D$2:D$250"),SMALL(IF((INDIRECT($F$10&amp;"!$A$2:$A$250")=$G$13)*(INDIRECT($F$10&amp;"!$F$2:$F$250")="Payée"),ROW($A8:$A256)-1,""),ROW($A7))),"")</f>
        <v/>
      </c>
      <c r="D23" s="184"/>
      <c r="E23" s="106"/>
      <c r="F23" s="108" t="str" cm="1">
        <f t="array" aca="1" ref="F23" ca="1">IFERROR(INDEX(INDIRECT($F$10&amp;"!E$2:E$250"),SMALL(IF((INDIRECT($F$10&amp;"!$A$2:$A$250")=$G$13)*(INDIRECT($F$10&amp;"!$F$2:$F$250")="Payée"),ROW($A8:$A256)-1,""),ROW($A7))),"")</f>
        <v/>
      </c>
      <c r="G23" s="105"/>
      <c r="H23" s="46" t="str">
        <f t="shared" si="1"/>
        <v/>
      </c>
    </row>
    <row r="24" spans="1:9" ht="16.2" thickBot="1" x14ac:dyDescent="0.35">
      <c r="A24" s="107" t="str" cm="1">
        <f t="array" aca="1" ref="A24" ca="1">IFERROR(INDEX(INDIRECT($F$10&amp;"!B$2:B$250"),SMALL(IF((INDIRECT($F$10&amp;"!$A$2:$A$250")=$G$13)*(INDIRECT($F$10&amp;"!$F$2:$F$250")="Payée"),ROW($A9:$A257)-1,""),ROW($A8))),"")</f>
        <v/>
      </c>
      <c r="B24" s="104"/>
      <c r="C24" s="183" t="str" cm="1">
        <f t="array" aca="1" ref="C24" ca="1">IFERROR(INDEX(INDIRECT($F$10&amp;"!D$2:D$250"),SMALL(IF((INDIRECT($F$10&amp;"!$A$2:$A$250")=$G$13)*(INDIRECT($F$10&amp;"!$F$2:$F$250")="Payée"),ROW($A9:$A257)-1,""),ROW($A8))),"")</f>
        <v/>
      </c>
      <c r="D24" s="184"/>
      <c r="E24" s="106"/>
      <c r="F24" s="108" t="str" cm="1">
        <f t="array" aca="1" ref="F24" ca="1">IFERROR(INDEX(INDIRECT($F$10&amp;"!E$2:E$250"),SMALL(IF((INDIRECT($F$10&amp;"!$A$2:$A$250")=$G$13)*(INDIRECT($F$10&amp;"!$F$2:$F$250")="Payée"),ROW($A9:$A257)-1,""),ROW($A8))),"")</f>
        <v/>
      </c>
      <c r="G24" s="105"/>
      <c r="H24" s="46" t="str">
        <f t="shared" si="1"/>
        <v/>
      </c>
    </row>
    <row r="25" spans="1:9" ht="16.2" thickBot="1" x14ac:dyDescent="0.35">
      <c r="A25" s="107" t="str" cm="1">
        <f t="array" aca="1" ref="A25" ca="1">IFERROR(INDEX(INDIRECT($F$10&amp;"!B$2:B$250"),SMALL(IF((INDIRECT($F$10&amp;"!$A$2:$A$250")=$G$13)*(INDIRECT($F$10&amp;"!$F$2:$F$250")="Payée"),ROW($A10:$A258)-1,""),ROW($A9))),"")</f>
        <v/>
      </c>
      <c r="B25" s="104"/>
      <c r="C25" s="183" t="str" cm="1">
        <f t="array" aca="1" ref="C25" ca="1">IFERROR(INDEX(INDIRECT($F$10&amp;"!D$2:D$250"),SMALL(IF((INDIRECT($F$10&amp;"!$A$2:$A$250")=$G$13)*(INDIRECT($F$10&amp;"!$F$2:$F$250")="Payée"),ROW($A10:$A258)-1,""),ROW($A9))),"")</f>
        <v/>
      </c>
      <c r="D25" s="184"/>
      <c r="E25" s="106"/>
      <c r="F25" s="108" t="str" cm="1">
        <f t="array" aca="1" ref="F25" ca="1">IFERROR(INDEX(INDIRECT($F$10&amp;"!E$2:E$250"),SMALL(IF((INDIRECT($F$10&amp;"!$A$2:$A$250")=$G$13)*(INDIRECT($F$10&amp;"!$F$2:$F$250")="Payée"),ROW($A10:$A258)-1,""),ROW($A9))),"")</f>
        <v/>
      </c>
      <c r="G25" s="105"/>
      <c r="H25" s="46" t="str">
        <f t="shared" si="1"/>
        <v/>
      </c>
      <c r="I25" s="70"/>
    </row>
    <row r="26" spans="1:9" ht="15" customHeight="1" thickBot="1" x14ac:dyDescent="0.35">
      <c r="A26" s="107" t="str" cm="1">
        <f t="array" aca="1" ref="A26" ca="1">IFERROR(INDEX(INDIRECT($F$10&amp;"!B$2:B$250"),SMALL(IF((INDIRECT($F$10&amp;"!$A$2:$A$250")=$G$13)*(INDIRECT($F$10&amp;"!$F$2:$F$250")="Payée"),ROW($A11:$A259)-1,""),ROW($A10))),"")</f>
        <v/>
      </c>
      <c r="B26" s="104"/>
      <c r="C26" s="183" t="str" cm="1">
        <f t="array" aca="1" ref="C26" ca="1">IFERROR(INDEX(INDIRECT($F$10&amp;"!D$2:D$250"),SMALL(IF((INDIRECT($F$10&amp;"!$A$2:$A$250")=$G$13)*(INDIRECT($F$10&amp;"!$F$2:$F$250")="Payée"),ROW($A11:$A259)-1,""),ROW($A10))),"")</f>
        <v/>
      </c>
      <c r="D26" s="184"/>
      <c r="E26" s="106"/>
      <c r="F26" s="108" t="str" cm="1">
        <f t="array" aca="1" ref="F26" ca="1">IFERROR(INDEX(INDIRECT($F$10&amp;"!E$2:E$250"),SMALL(IF((INDIRECT($F$10&amp;"!$A$2:$A$250")=$G$13)*(INDIRECT($F$10&amp;"!$F$2:$F$250")="Payée"),ROW($A11:$A259)-1,""),ROW($A10))),"")</f>
        <v/>
      </c>
      <c r="G26" s="105"/>
      <c r="H26" s="46" t="str">
        <f t="shared" si="1"/>
        <v/>
      </c>
    </row>
    <row r="27" spans="1:9" x14ac:dyDescent="0.3">
      <c r="A27" s="107" t="str" cm="1">
        <f t="array" aca="1" ref="A27" ca="1">IFERROR(INDEX(INDIRECT($F$10&amp;"!B$2:B$250"),SMALL(IF((INDIRECT($F$10&amp;"!$A$2:$A$250")=$G$13)*(INDIRECT($F$10&amp;"!$F$2:$F$250")="Payée"),ROW($A12:$A260)-1,""),ROW($A11))),"")</f>
        <v/>
      </c>
      <c r="B27" s="104"/>
      <c r="C27" s="183" t="str" cm="1">
        <f t="array" aca="1" ref="C27" ca="1">IFERROR(INDEX(INDIRECT($F$10&amp;"!D$2:D$250"),SMALL(IF((INDIRECT($F$10&amp;"!$A$2:$A$250")=$G$13)*(INDIRECT($F$10&amp;"!$F$2:$F$250")="Payée"),ROW($A12:$A260)-1,""),ROW($A11))),"")</f>
        <v/>
      </c>
      <c r="D27" s="184"/>
      <c r="E27" s="106"/>
      <c r="F27" s="108" t="str" cm="1">
        <f t="array" aca="1" ref="F27" ca="1">IFERROR(INDEX(INDIRECT($F$10&amp;"!E$2:E$250"),SMALL(IF((INDIRECT($F$10&amp;"!$A$2:$A$250")=$G$13)*(INDIRECT($F$10&amp;"!$F$2:$F$250")="Payée"),ROW($A12:$A260)-1,""),ROW($A11))),"")</f>
        <v/>
      </c>
      <c r="G27" s="105"/>
      <c r="H27" s="46" t="str">
        <f t="shared" si="1"/>
        <v/>
      </c>
    </row>
    <row r="28" spans="1:9" ht="15" customHeight="1" x14ac:dyDescent="0.3"/>
    <row r="29" spans="1:9" ht="16.2" thickBot="1" x14ac:dyDescent="0.35"/>
    <row r="30" spans="1:9" ht="15" customHeight="1" thickBot="1" x14ac:dyDescent="0.35">
      <c r="A30" s="71"/>
      <c r="B30" s="71"/>
      <c r="C30" s="83" t="s">
        <v>66</v>
      </c>
      <c r="D30" s="83"/>
      <c r="E30" s="84"/>
      <c r="F30" s="124">
        <f ca="1">SUM(F17:F27)</f>
        <v>160</v>
      </c>
      <c r="G30" s="125"/>
    </row>
    <row r="31" spans="1:9" ht="15" customHeight="1" x14ac:dyDescent="0.3">
      <c r="B31" s="99"/>
      <c r="C31" s="85" t="s">
        <v>67</v>
      </c>
      <c r="D31" s="85"/>
      <c r="E31" s="85"/>
    </row>
    <row r="32" spans="1:9" x14ac:dyDescent="0.3">
      <c r="B32" s="98"/>
      <c r="C32" s="98"/>
      <c r="D32" s="98"/>
      <c r="E32" s="98"/>
      <c r="F32" s="98"/>
    </row>
    <row r="33" spans="1:7" ht="15" customHeight="1" x14ac:dyDescent="0.3">
      <c r="A33" s="113" t="s">
        <v>196</v>
      </c>
      <c r="B33" s="113"/>
      <c r="C33" s="113"/>
      <c r="D33" s="113"/>
      <c r="E33" s="113"/>
      <c r="F33" s="113"/>
      <c r="G33" s="113"/>
    </row>
    <row r="34" spans="1:7" x14ac:dyDescent="0.3">
      <c r="A34" s="113"/>
      <c r="B34" s="113"/>
      <c r="C34" s="113"/>
      <c r="D34" s="113"/>
      <c r="E34" s="113"/>
      <c r="F34" s="113"/>
      <c r="G34" s="113"/>
    </row>
    <row r="35" spans="1:7" x14ac:dyDescent="0.3">
      <c r="B35" s="73"/>
      <c r="C35" s="74"/>
      <c r="D35" s="73"/>
    </row>
    <row r="36" spans="1:7" x14ac:dyDescent="0.3">
      <c r="A36" s="75"/>
      <c r="B36" s="73"/>
      <c r="C36" s="74"/>
      <c r="D36" s="73"/>
    </row>
    <row r="37" spans="1:7" x14ac:dyDescent="0.3">
      <c r="A37" s="73"/>
      <c r="B37" s="73"/>
      <c r="C37" s="74"/>
      <c r="D37" s="73"/>
    </row>
    <row r="38" spans="1:7" x14ac:dyDescent="0.3">
      <c r="A38" s="76"/>
      <c r="B38" s="76"/>
      <c r="C38" s="77"/>
      <c r="D38" s="76"/>
    </row>
  </sheetData>
  <mergeCells count="19">
    <mergeCell ref="C10:D10"/>
    <mergeCell ref="C16:E16"/>
    <mergeCell ref="E1:G2"/>
    <mergeCell ref="F30:G30"/>
    <mergeCell ref="A16:B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A13:E13"/>
    <mergeCell ref="A33:G34"/>
    <mergeCell ref="F16:G16"/>
    <mergeCell ref="C26:D26"/>
    <mergeCell ref="C27:D27"/>
  </mergeCells>
  <phoneticPr fontId="16" type="noConversion"/>
  <dataValidations count="1">
    <dataValidation type="list" allowBlank="1" showInputMessage="1" showErrorMessage="1" sqref="F10" xr:uid="{2BE88DEC-32B3-4CA8-81E4-2686FC720019}">
      <formula1>onglet</formula1>
    </dataValidation>
  </dataValidations>
  <pageMargins left="0.75" right="0.75" top="1" bottom="1" header="0.5" footer="0.5"/>
  <pageSetup paperSize="9" orientation="portrait" horizontalDpi="4294967292" verticalDpi="4294967292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Coordonnees!$A$2:$A$55</xm:f>
          </x14:formula1>
          <xm:sqref>I13</xm:sqref>
        </x14:dataValidation>
      </x14:dataValidations>
    </ex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66"/>
  <sheetViews>
    <sheetView workbookViewId="0">
      <selection activeCell="A8" sqref="A8"/>
    </sheetView>
  </sheetViews>
  <sheetFormatPr baseColWidth="10" defaultColWidth="10.77734375" defaultRowHeight="15.6" x14ac:dyDescent="0.3"/>
  <cols>
    <col min="1" max="1" width="28.109375" style="44" bestFit="1" customWidth="1"/>
    <col min="2" max="2" width="18.44140625" style="44" bestFit="1" customWidth="1"/>
    <col min="3" max="3" width="26.109375" style="50" customWidth="1"/>
    <col min="4" max="4" width="6.109375" style="44" bestFit="1" customWidth="1"/>
    <col min="5" max="5" width="19.6640625" style="44" bestFit="1" customWidth="1"/>
    <col min="6" max="6" width="13.77734375" style="50" bestFit="1" customWidth="1"/>
    <col min="7" max="7" width="13.77734375" style="44" bestFit="1" customWidth="1"/>
    <col min="8" max="8" width="27.77734375" style="44" bestFit="1" customWidth="1"/>
    <col min="9" max="9" width="18.33203125" style="44" bestFit="1" customWidth="1"/>
    <col min="10" max="10" width="12.6640625" style="50" bestFit="1" customWidth="1"/>
    <col min="11" max="11" width="11.77734375" style="50" customWidth="1"/>
    <col min="12" max="16384" width="10.77734375" style="44"/>
  </cols>
  <sheetData>
    <row r="1" spans="1:11" x14ac:dyDescent="0.3">
      <c r="A1" s="39" t="s">
        <v>80</v>
      </c>
      <c r="B1" s="40" t="s">
        <v>81</v>
      </c>
      <c r="C1" s="41" t="s">
        <v>82</v>
      </c>
      <c r="D1" s="41" t="s">
        <v>83</v>
      </c>
      <c r="E1" s="41" t="s">
        <v>84</v>
      </c>
      <c r="F1" s="42" t="s">
        <v>89</v>
      </c>
      <c r="G1" s="42" t="s">
        <v>88</v>
      </c>
      <c r="H1" s="43" t="s">
        <v>85</v>
      </c>
      <c r="I1" s="42" t="s">
        <v>86</v>
      </c>
      <c r="J1" s="42" t="s">
        <v>87</v>
      </c>
      <c r="K1" s="44"/>
    </row>
    <row r="2" spans="1:11" x14ac:dyDescent="0.3">
      <c r="A2" s="81" t="s">
        <v>106</v>
      </c>
      <c r="B2" s="15" t="s">
        <v>151</v>
      </c>
      <c r="C2" s="47"/>
      <c r="D2" s="46">
        <v>1</v>
      </c>
      <c r="E2" s="46"/>
      <c r="F2" s="42"/>
      <c r="G2" s="42"/>
      <c r="H2" s="80"/>
      <c r="I2" s="42"/>
      <c r="J2" s="42"/>
      <c r="K2" s="44"/>
    </row>
    <row r="3" spans="1:11" x14ac:dyDescent="0.3">
      <c r="A3" s="81" t="s">
        <v>107</v>
      </c>
      <c r="B3" s="15" t="s">
        <v>152</v>
      </c>
      <c r="C3" s="47" t="s">
        <v>90</v>
      </c>
      <c r="D3" s="46">
        <v>1</v>
      </c>
      <c r="E3" s="46"/>
      <c r="F3" s="42"/>
      <c r="G3" s="42"/>
      <c r="H3" s="80"/>
      <c r="I3" s="42"/>
      <c r="J3" s="42"/>
      <c r="K3" s="44"/>
    </row>
    <row r="4" spans="1:11" x14ac:dyDescent="0.3">
      <c r="A4" s="81" t="s">
        <v>108</v>
      </c>
      <c r="B4" s="15" t="s">
        <v>153</v>
      </c>
      <c r="C4" s="47"/>
      <c r="D4" s="46">
        <v>1</v>
      </c>
      <c r="E4" s="46"/>
      <c r="F4" s="42"/>
      <c r="G4" s="42"/>
      <c r="H4" s="80"/>
      <c r="I4" s="42"/>
      <c r="J4" s="42"/>
      <c r="K4" s="44"/>
    </row>
    <row r="5" spans="1:11" x14ac:dyDescent="0.3">
      <c r="A5" s="81" t="s">
        <v>109</v>
      </c>
      <c r="B5" s="15" t="s">
        <v>154</v>
      </c>
      <c r="C5" s="49" t="s">
        <v>91</v>
      </c>
      <c r="D5" s="46">
        <v>1</v>
      </c>
      <c r="E5" s="46"/>
      <c r="F5" s="42"/>
      <c r="G5" s="42"/>
      <c r="H5" s="80"/>
      <c r="I5" s="42"/>
      <c r="J5" s="42"/>
      <c r="K5" s="44"/>
    </row>
    <row r="6" spans="1:11" x14ac:dyDescent="0.3">
      <c r="A6" s="81" t="s">
        <v>110</v>
      </c>
      <c r="B6" s="15" t="s">
        <v>155</v>
      </c>
      <c r="C6" s="47"/>
      <c r="D6" s="46">
        <v>1</v>
      </c>
      <c r="E6" s="46"/>
      <c r="F6" s="42"/>
      <c r="G6" s="42"/>
      <c r="H6" s="80"/>
      <c r="I6" s="42"/>
      <c r="J6" s="42"/>
      <c r="K6" s="44"/>
    </row>
    <row r="7" spans="1:11" x14ac:dyDescent="0.3">
      <c r="A7" s="81" t="s">
        <v>111</v>
      </c>
      <c r="B7" s="15" t="s">
        <v>156</v>
      </c>
      <c r="C7" s="47"/>
      <c r="D7" s="46">
        <v>1</v>
      </c>
      <c r="E7" s="46"/>
      <c r="F7" s="42"/>
      <c r="G7" s="42"/>
      <c r="H7" s="80"/>
      <c r="I7" s="42"/>
      <c r="J7" s="42"/>
      <c r="K7" s="44"/>
    </row>
    <row r="8" spans="1:11" x14ac:dyDescent="0.3">
      <c r="A8" s="81" t="s">
        <v>112</v>
      </c>
      <c r="B8" s="15" t="s">
        <v>157</v>
      </c>
      <c r="C8" s="46" t="s">
        <v>58</v>
      </c>
      <c r="D8" s="46">
        <v>1</v>
      </c>
      <c r="E8" s="46"/>
      <c r="F8" s="42"/>
      <c r="G8" s="42"/>
      <c r="H8" s="80"/>
      <c r="I8" s="42"/>
      <c r="J8" s="42"/>
      <c r="K8" s="44"/>
    </row>
    <row r="9" spans="1:11" x14ac:dyDescent="0.3">
      <c r="A9" s="81" t="s">
        <v>113</v>
      </c>
      <c r="B9" s="15" t="s">
        <v>158</v>
      </c>
      <c r="C9" s="46" t="s">
        <v>95</v>
      </c>
      <c r="D9" s="46">
        <v>1</v>
      </c>
      <c r="E9" s="46"/>
      <c r="F9" s="42"/>
      <c r="G9" s="42"/>
      <c r="H9" s="80"/>
      <c r="I9" s="42"/>
      <c r="J9" s="42"/>
      <c r="K9" s="44"/>
    </row>
    <row r="10" spans="1:11" x14ac:dyDescent="0.3">
      <c r="A10" s="81" t="s">
        <v>114</v>
      </c>
      <c r="B10" s="15" t="s">
        <v>159</v>
      </c>
      <c r="C10" s="47"/>
      <c r="D10" s="46">
        <v>1</v>
      </c>
      <c r="E10" s="46"/>
      <c r="F10" s="42"/>
      <c r="G10" s="42"/>
      <c r="H10" s="80"/>
      <c r="I10" s="42"/>
      <c r="J10" s="42"/>
      <c r="K10" s="44"/>
    </row>
    <row r="11" spans="1:11" x14ac:dyDescent="0.3">
      <c r="A11" s="81" t="s">
        <v>115</v>
      </c>
      <c r="B11" s="15" t="s">
        <v>160</v>
      </c>
      <c r="C11" s="47"/>
      <c r="D11" s="46">
        <v>1</v>
      </c>
      <c r="E11" s="46"/>
      <c r="F11" s="42"/>
      <c r="G11" s="42"/>
      <c r="H11" s="80"/>
      <c r="I11" s="42"/>
      <c r="J11" s="42"/>
      <c r="K11" s="44"/>
    </row>
    <row r="12" spans="1:11" x14ac:dyDescent="0.3">
      <c r="A12" s="81" t="s">
        <v>116</v>
      </c>
      <c r="B12" s="15" t="s">
        <v>161</v>
      </c>
      <c r="C12" s="47"/>
      <c r="D12" s="46">
        <v>1</v>
      </c>
      <c r="E12" s="46"/>
      <c r="F12" s="42"/>
      <c r="G12" s="42"/>
      <c r="H12" s="80"/>
      <c r="I12" s="42"/>
      <c r="J12" s="42"/>
      <c r="K12" s="44"/>
    </row>
    <row r="13" spans="1:11" x14ac:dyDescent="0.3">
      <c r="A13" s="81" t="s">
        <v>117</v>
      </c>
      <c r="B13" s="15" t="s">
        <v>162</v>
      </c>
      <c r="C13" s="100" t="s">
        <v>104</v>
      </c>
      <c r="D13" s="46">
        <v>1</v>
      </c>
      <c r="E13" s="46"/>
      <c r="F13" s="42"/>
      <c r="G13" s="42"/>
      <c r="H13" s="80"/>
      <c r="I13" s="42"/>
      <c r="J13" s="42"/>
      <c r="K13" s="44"/>
    </row>
    <row r="14" spans="1:11" x14ac:dyDescent="0.3">
      <c r="A14" s="81" t="s">
        <v>118</v>
      </c>
      <c r="B14" s="15" t="s">
        <v>163</v>
      </c>
      <c r="C14" s="47"/>
      <c r="D14" s="46">
        <v>1</v>
      </c>
      <c r="E14" s="46"/>
      <c r="F14" s="42"/>
      <c r="G14" s="42"/>
      <c r="H14" s="80"/>
      <c r="I14" s="42"/>
      <c r="J14" s="42"/>
      <c r="K14" s="44"/>
    </row>
    <row r="15" spans="1:11" x14ac:dyDescent="0.3">
      <c r="A15" s="81" t="s">
        <v>119</v>
      </c>
      <c r="B15" s="15" t="s">
        <v>164</v>
      </c>
      <c r="C15" s="46"/>
      <c r="D15" s="46">
        <v>1</v>
      </c>
      <c r="E15" s="46"/>
      <c r="F15" s="42"/>
      <c r="G15" s="42"/>
      <c r="H15" s="80"/>
      <c r="I15" s="42"/>
      <c r="J15" s="42"/>
      <c r="K15" s="44"/>
    </row>
    <row r="16" spans="1:11" x14ac:dyDescent="0.3">
      <c r="A16" s="81" t="s">
        <v>120</v>
      </c>
      <c r="B16" s="15" t="s">
        <v>165</v>
      </c>
      <c r="C16" s="46" t="s">
        <v>56</v>
      </c>
      <c r="D16" s="46">
        <v>1</v>
      </c>
      <c r="E16" s="46"/>
      <c r="F16" s="42"/>
      <c r="G16" s="42"/>
      <c r="H16" s="80"/>
      <c r="I16" s="42"/>
      <c r="J16" s="42"/>
      <c r="K16" s="44"/>
    </row>
    <row r="17" spans="1:11" x14ac:dyDescent="0.3">
      <c r="A17" s="81" t="s">
        <v>121</v>
      </c>
      <c r="B17" s="15" t="s">
        <v>166</v>
      </c>
      <c r="C17" s="41"/>
      <c r="D17" s="46">
        <v>1</v>
      </c>
      <c r="E17" s="46"/>
      <c r="F17" s="42"/>
      <c r="G17" s="42"/>
      <c r="H17" s="80"/>
      <c r="I17" s="42"/>
      <c r="J17" s="42"/>
      <c r="K17" s="44"/>
    </row>
    <row r="18" spans="1:11" x14ac:dyDescent="0.3">
      <c r="A18" s="81" t="s">
        <v>122</v>
      </c>
      <c r="B18" s="15" t="s">
        <v>167</v>
      </c>
      <c r="C18" s="41"/>
      <c r="D18" s="46">
        <v>1</v>
      </c>
      <c r="E18" s="46"/>
      <c r="F18" s="42"/>
      <c r="G18" s="42"/>
      <c r="H18" s="80"/>
      <c r="I18" s="42"/>
      <c r="J18" s="42"/>
      <c r="K18" s="44"/>
    </row>
    <row r="19" spans="1:11" x14ac:dyDescent="0.3">
      <c r="A19" s="81" t="s">
        <v>123</v>
      </c>
      <c r="B19" s="15" t="s">
        <v>168</v>
      </c>
      <c r="C19" s="48" t="s">
        <v>57</v>
      </c>
      <c r="D19" s="46">
        <v>1</v>
      </c>
      <c r="E19" s="46"/>
      <c r="F19" s="42"/>
      <c r="G19" s="42"/>
      <c r="H19" s="80"/>
      <c r="I19" s="42"/>
      <c r="J19" s="42"/>
      <c r="K19" s="44"/>
    </row>
    <row r="20" spans="1:11" x14ac:dyDescent="0.3">
      <c r="A20" s="81" t="s">
        <v>124</v>
      </c>
      <c r="B20" s="15" t="s">
        <v>169</v>
      </c>
      <c r="C20" s="82" t="s">
        <v>96</v>
      </c>
      <c r="D20" s="46">
        <v>1</v>
      </c>
      <c r="E20" s="46"/>
      <c r="F20" s="42"/>
      <c r="G20" s="42"/>
      <c r="H20" s="80"/>
      <c r="I20" s="42"/>
      <c r="J20" s="42"/>
      <c r="K20" s="44"/>
    </row>
    <row r="21" spans="1:11" x14ac:dyDescent="0.3">
      <c r="A21" s="81" t="s">
        <v>125</v>
      </c>
      <c r="B21" s="15" t="s">
        <v>170</v>
      </c>
      <c r="C21" s="89" t="s">
        <v>103</v>
      </c>
      <c r="D21" s="46">
        <v>1</v>
      </c>
      <c r="E21" s="46"/>
      <c r="F21" s="42"/>
      <c r="G21" s="42"/>
      <c r="H21" s="80"/>
      <c r="I21" s="42"/>
      <c r="J21" s="42"/>
      <c r="K21" s="44"/>
    </row>
    <row r="22" spans="1:11" x14ac:dyDescent="0.3">
      <c r="A22" s="81" t="s">
        <v>126</v>
      </c>
      <c r="B22" s="15" t="s">
        <v>171</v>
      </c>
      <c r="C22" s="89" t="s">
        <v>102</v>
      </c>
      <c r="D22" s="46">
        <v>1</v>
      </c>
      <c r="E22" s="46"/>
      <c r="F22" s="42"/>
      <c r="G22" s="42"/>
      <c r="H22" s="80"/>
      <c r="I22" s="42"/>
      <c r="J22" s="42"/>
      <c r="K22" s="44"/>
    </row>
    <row r="23" spans="1:11" x14ac:dyDescent="0.3">
      <c r="A23" s="81" t="s">
        <v>127</v>
      </c>
      <c r="B23" s="15" t="s">
        <v>172</v>
      </c>
      <c r="C23" s="41"/>
      <c r="D23" s="46">
        <v>1</v>
      </c>
      <c r="E23" s="46"/>
      <c r="F23" s="42"/>
      <c r="G23" s="42"/>
      <c r="H23" s="80"/>
      <c r="I23" s="42"/>
      <c r="J23" s="42"/>
      <c r="K23" s="44"/>
    </row>
    <row r="24" spans="1:11" x14ac:dyDescent="0.3">
      <c r="A24" s="81" t="s">
        <v>128</v>
      </c>
      <c r="B24" s="15" t="s">
        <v>173</v>
      </c>
      <c r="C24" s="41"/>
      <c r="D24" s="46">
        <v>1</v>
      </c>
      <c r="E24" s="46"/>
      <c r="F24" s="42"/>
      <c r="G24" s="42"/>
      <c r="H24" s="80"/>
      <c r="I24" s="42"/>
      <c r="J24" s="42"/>
      <c r="K24" s="44"/>
    </row>
    <row r="25" spans="1:11" x14ac:dyDescent="0.3">
      <c r="A25" s="81" t="s">
        <v>129</v>
      </c>
      <c r="B25" s="15" t="s">
        <v>174</v>
      </c>
      <c r="C25" s="41"/>
      <c r="D25" s="46">
        <v>1</v>
      </c>
      <c r="E25" s="46"/>
      <c r="F25" s="42"/>
      <c r="G25" s="42"/>
      <c r="H25" s="80"/>
      <c r="I25" s="42"/>
      <c r="J25" s="42"/>
      <c r="K25" s="44"/>
    </row>
    <row r="26" spans="1:11" x14ac:dyDescent="0.3">
      <c r="A26" s="81" t="s">
        <v>130</v>
      </c>
      <c r="B26" s="15" t="s">
        <v>175</v>
      </c>
      <c r="C26" s="41"/>
      <c r="D26" s="46">
        <v>1</v>
      </c>
      <c r="E26" s="46"/>
      <c r="F26" s="42"/>
      <c r="G26" s="42"/>
      <c r="H26" s="80"/>
      <c r="I26" s="42"/>
      <c r="J26" s="42"/>
      <c r="K26" s="44"/>
    </row>
    <row r="27" spans="1:11" x14ac:dyDescent="0.3">
      <c r="A27" s="81" t="s">
        <v>131</v>
      </c>
      <c r="B27" s="15" t="s">
        <v>176</v>
      </c>
      <c r="C27" s="41"/>
      <c r="D27" s="46">
        <v>1</v>
      </c>
      <c r="E27" s="46"/>
      <c r="F27" s="42"/>
      <c r="G27" s="42"/>
      <c r="H27" s="80"/>
      <c r="I27" s="42"/>
      <c r="J27" s="42"/>
      <c r="K27" s="44"/>
    </row>
    <row r="28" spans="1:11" x14ac:dyDescent="0.3">
      <c r="A28" s="81" t="s">
        <v>132</v>
      </c>
      <c r="B28" s="15" t="s">
        <v>177</v>
      </c>
      <c r="C28" s="41"/>
      <c r="D28" s="46">
        <v>1</v>
      </c>
      <c r="E28" s="46"/>
      <c r="F28" s="42"/>
      <c r="G28" s="42"/>
      <c r="H28" s="80"/>
      <c r="I28" s="42"/>
      <c r="J28" s="42"/>
      <c r="K28" s="44"/>
    </row>
    <row r="29" spans="1:11" x14ac:dyDescent="0.3">
      <c r="A29" s="81" t="s">
        <v>133</v>
      </c>
      <c r="B29" s="15" t="s">
        <v>178</v>
      </c>
      <c r="C29" s="41"/>
      <c r="D29" s="46">
        <v>1</v>
      </c>
      <c r="E29" s="46"/>
      <c r="F29" s="42"/>
      <c r="G29" s="42"/>
      <c r="H29" s="80"/>
      <c r="I29" s="42"/>
      <c r="J29" s="42"/>
      <c r="K29" s="44"/>
    </row>
    <row r="30" spans="1:11" x14ac:dyDescent="0.3">
      <c r="A30" s="81" t="s">
        <v>134</v>
      </c>
      <c r="B30" s="15" t="s">
        <v>179</v>
      </c>
      <c r="C30" s="87" t="s">
        <v>101</v>
      </c>
      <c r="D30" s="46">
        <v>1</v>
      </c>
      <c r="E30" s="46"/>
      <c r="F30" s="42"/>
      <c r="G30" s="42"/>
      <c r="H30" s="80"/>
      <c r="I30" s="42"/>
      <c r="J30" s="42"/>
      <c r="K30" s="44"/>
    </row>
    <row r="31" spans="1:11" x14ac:dyDescent="0.3">
      <c r="A31" s="81" t="s">
        <v>135</v>
      </c>
      <c r="B31" s="15" t="s">
        <v>180</v>
      </c>
      <c r="C31" s="101" t="s">
        <v>105</v>
      </c>
      <c r="D31" s="46">
        <v>1</v>
      </c>
      <c r="E31" s="46"/>
      <c r="F31" s="42"/>
      <c r="G31" s="42"/>
      <c r="H31" s="80"/>
      <c r="I31" s="42"/>
      <c r="J31" s="42"/>
      <c r="K31" s="44"/>
    </row>
    <row r="32" spans="1:11" x14ac:dyDescent="0.3">
      <c r="A32" s="81" t="s">
        <v>136</v>
      </c>
      <c r="B32" s="15" t="s">
        <v>181</v>
      </c>
      <c r="C32" s="41"/>
      <c r="D32" s="46">
        <v>1</v>
      </c>
      <c r="E32" s="46"/>
      <c r="F32" s="42"/>
      <c r="G32" s="42"/>
      <c r="H32" s="80"/>
      <c r="I32" s="42"/>
      <c r="J32" s="42"/>
      <c r="K32" s="44"/>
    </row>
    <row r="33" spans="1:11" x14ac:dyDescent="0.3">
      <c r="A33" s="81" t="s">
        <v>137</v>
      </c>
      <c r="B33" s="15" t="s">
        <v>182</v>
      </c>
      <c r="C33" s="41"/>
      <c r="D33" s="46">
        <v>1</v>
      </c>
      <c r="E33" s="46"/>
      <c r="F33" s="42"/>
      <c r="G33" s="42"/>
      <c r="H33" s="80"/>
      <c r="I33" s="42"/>
      <c r="J33" s="42"/>
      <c r="K33" s="44"/>
    </row>
    <row r="34" spans="1:11" x14ac:dyDescent="0.3">
      <c r="A34" s="81" t="s">
        <v>138</v>
      </c>
      <c r="B34" s="15" t="s">
        <v>183</v>
      </c>
      <c r="C34" s="41"/>
      <c r="D34" s="46">
        <v>1</v>
      </c>
      <c r="E34" s="46"/>
      <c r="F34" s="42"/>
      <c r="G34" s="42"/>
      <c r="H34" s="80"/>
      <c r="I34" s="42"/>
      <c r="J34" s="42"/>
      <c r="K34" s="44"/>
    </row>
    <row r="35" spans="1:11" x14ac:dyDescent="0.3">
      <c r="A35" s="81" t="s">
        <v>139</v>
      </c>
      <c r="B35" s="15" t="s">
        <v>184</v>
      </c>
      <c r="C35" s="41"/>
      <c r="D35" s="46">
        <v>1</v>
      </c>
      <c r="E35" s="46"/>
      <c r="F35" s="42"/>
      <c r="G35" s="42"/>
      <c r="H35" s="80"/>
      <c r="I35" s="42"/>
      <c r="J35" s="42"/>
      <c r="K35" s="44"/>
    </row>
    <row r="36" spans="1:11" x14ac:dyDescent="0.3">
      <c r="A36" s="81" t="s">
        <v>140</v>
      </c>
      <c r="B36" s="15" t="s">
        <v>185</v>
      </c>
      <c r="C36" s="41"/>
      <c r="D36" s="46">
        <v>1</v>
      </c>
      <c r="E36" s="46"/>
      <c r="F36" s="42"/>
      <c r="G36" s="42"/>
      <c r="H36" s="80"/>
      <c r="I36" s="42"/>
      <c r="J36" s="42"/>
      <c r="K36" s="44"/>
    </row>
    <row r="37" spans="1:11" x14ac:dyDescent="0.3">
      <c r="A37" s="81" t="s">
        <v>141</v>
      </c>
      <c r="B37" s="15" t="s">
        <v>186</v>
      </c>
      <c r="C37" s="86" t="s">
        <v>100</v>
      </c>
      <c r="D37" s="46">
        <v>1</v>
      </c>
      <c r="E37" s="46"/>
      <c r="F37" s="42"/>
      <c r="G37" s="42"/>
      <c r="H37" s="80"/>
      <c r="I37" s="42"/>
      <c r="J37" s="42"/>
      <c r="K37" s="44"/>
    </row>
    <row r="38" spans="1:11" ht="31.2" x14ac:dyDescent="0.3">
      <c r="A38" s="81" t="s">
        <v>142</v>
      </c>
      <c r="B38" s="15" t="s">
        <v>187</v>
      </c>
      <c r="C38" s="86" t="s">
        <v>99</v>
      </c>
      <c r="D38" s="46">
        <v>1</v>
      </c>
      <c r="E38" s="46"/>
      <c r="F38" s="42"/>
      <c r="G38" s="42"/>
      <c r="H38" s="80"/>
      <c r="I38" s="42"/>
      <c r="J38" s="42"/>
      <c r="K38" s="44"/>
    </row>
    <row r="39" spans="1:11" x14ac:dyDescent="0.3">
      <c r="A39" s="81" t="s">
        <v>143</v>
      </c>
      <c r="B39" s="15" t="s">
        <v>188</v>
      </c>
      <c r="C39" s="41" t="s">
        <v>98</v>
      </c>
      <c r="D39" s="46">
        <v>1</v>
      </c>
      <c r="E39" s="46"/>
      <c r="F39" s="42"/>
      <c r="G39" s="42"/>
      <c r="H39" s="80"/>
      <c r="I39" s="42"/>
      <c r="J39" s="42"/>
      <c r="K39" s="44"/>
    </row>
    <row r="40" spans="1:11" x14ac:dyDescent="0.3">
      <c r="A40" s="81" t="s">
        <v>144</v>
      </c>
      <c r="B40" s="15" t="s">
        <v>189</v>
      </c>
      <c r="C40" s="82" t="s">
        <v>97</v>
      </c>
      <c r="D40" s="46">
        <v>1</v>
      </c>
      <c r="E40" s="46"/>
      <c r="F40" s="42"/>
      <c r="G40" s="42"/>
      <c r="H40" s="80"/>
      <c r="I40" s="42"/>
      <c r="J40" s="42"/>
      <c r="K40" s="44"/>
    </row>
    <row r="41" spans="1:11" x14ac:dyDescent="0.3">
      <c r="A41" s="81" t="s">
        <v>145</v>
      </c>
      <c r="B41" s="15" t="s">
        <v>190</v>
      </c>
      <c r="C41" s="41"/>
      <c r="D41" s="46">
        <v>1</v>
      </c>
      <c r="E41" s="46"/>
      <c r="F41" s="42"/>
      <c r="G41" s="42"/>
      <c r="H41" s="80"/>
      <c r="I41" s="42"/>
      <c r="J41" s="42"/>
      <c r="K41" s="44"/>
    </row>
    <row r="42" spans="1:11" x14ac:dyDescent="0.3">
      <c r="A42" s="81" t="s">
        <v>146</v>
      </c>
      <c r="B42" s="15" t="s">
        <v>191</v>
      </c>
      <c r="C42" s="41"/>
      <c r="D42" s="46">
        <v>1</v>
      </c>
      <c r="E42" s="46"/>
      <c r="F42" s="42"/>
      <c r="G42" s="42"/>
      <c r="H42" s="80"/>
      <c r="I42" s="42"/>
      <c r="J42" s="42"/>
      <c r="K42" s="44"/>
    </row>
    <row r="43" spans="1:11" x14ac:dyDescent="0.3">
      <c r="A43" s="81" t="s">
        <v>147</v>
      </c>
      <c r="B43" s="15" t="s">
        <v>192</v>
      </c>
      <c r="C43" s="41"/>
      <c r="D43" s="46">
        <v>1</v>
      </c>
      <c r="E43" s="46"/>
      <c r="F43" s="42"/>
      <c r="G43" s="42"/>
      <c r="H43" s="80"/>
      <c r="I43" s="42"/>
      <c r="J43" s="42"/>
      <c r="K43" s="44"/>
    </row>
    <row r="44" spans="1:11" x14ac:dyDescent="0.3">
      <c r="A44" s="81" t="s">
        <v>148</v>
      </c>
      <c r="B44" s="15" t="s">
        <v>193</v>
      </c>
      <c r="C44" s="41" t="s">
        <v>94</v>
      </c>
      <c r="D44" s="46">
        <v>1</v>
      </c>
      <c r="E44" s="46"/>
      <c r="F44" s="42"/>
      <c r="G44" s="42"/>
      <c r="H44" s="80"/>
      <c r="I44" s="42"/>
      <c r="J44" s="42"/>
      <c r="K44" s="44"/>
    </row>
    <row r="45" spans="1:11" x14ac:dyDescent="0.3">
      <c r="A45" s="81" t="s">
        <v>149</v>
      </c>
      <c r="B45" s="15" t="s">
        <v>194</v>
      </c>
      <c r="C45" s="41" t="s">
        <v>93</v>
      </c>
      <c r="D45" s="46">
        <v>1</v>
      </c>
      <c r="E45" s="46"/>
      <c r="F45" s="42"/>
      <c r="G45" s="42"/>
      <c r="H45" s="80"/>
      <c r="I45" s="42"/>
      <c r="J45" s="42"/>
      <c r="K45" s="44"/>
    </row>
    <row r="46" spans="1:11" x14ac:dyDescent="0.3">
      <c r="A46" s="81" t="s">
        <v>150</v>
      </c>
      <c r="B46" s="15" t="s">
        <v>195</v>
      </c>
      <c r="C46" s="41" t="s">
        <v>92</v>
      </c>
      <c r="D46" s="46">
        <v>1</v>
      </c>
      <c r="E46" s="46"/>
      <c r="F46" s="42"/>
      <c r="G46" s="42"/>
      <c r="H46" s="80"/>
      <c r="I46" s="42"/>
      <c r="J46" s="42"/>
      <c r="K46" s="44"/>
    </row>
    <row r="47" spans="1:11" x14ac:dyDescent="0.3">
      <c r="A47" s="51"/>
      <c r="B47" s="46"/>
      <c r="C47" s="41"/>
      <c r="D47" s="46"/>
      <c r="E47" s="46"/>
      <c r="F47" s="42"/>
      <c r="G47" s="42"/>
      <c r="H47" s="80"/>
      <c r="I47" s="42"/>
      <c r="J47" s="42"/>
      <c r="K47" s="44"/>
    </row>
    <row r="48" spans="1:11" x14ac:dyDescent="0.3">
      <c r="A48" s="51"/>
      <c r="B48" s="46"/>
      <c r="C48" s="41"/>
      <c r="D48" s="46"/>
      <c r="E48" s="46"/>
      <c r="F48" s="42"/>
      <c r="G48" s="42"/>
      <c r="H48" s="80"/>
      <c r="I48" s="42"/>
      <c r="J48" s="42"/>
      <c r="K48" s="44"/>
    </row>
    <row r="49" spans="1:12" x14ac:dyDescent="0.3">
      <c r="A49" s="51"/>
      <c r="B49" s="46"/>
      <c r="C49" s="41"/>
      <c r="D49" s="46"/>
      <c r="E49" s="46"/>
      <c r="F49" s="42"/>
      <c r="G49" s="42"/>
      <c r="H49" s="80"/>
      <c r="I49" s="42"/>
      <c r="J49" s="42"/>
      <c r="K49" s="44"/>
    </row>
    <row r="50" spans="1:12" x14ac:dyDescent="0.3">
      <c r="A50" s="51"/>
      <c r="B50" s="46"/>
      <c r="C50" s="41"/>
      <c r="D50" s="46"/>
      <c r="E50" s="46"/>
      <c r="F50" s="42"/>
      <c r="G50" s="42"/>
      <c r="H50" s="80"/>
      <c r="I50" s="42"/>
      <c r="J50" s="42"/>
      <c r="K50" s="44"/>
    </row>
    <row r="51" spans="1:12" x14ac:dyDescent="0.3">
      <c r="A51" s="51"/>
      <c r="B51" s="46"/>
      <c r="C51" s="41"/>
      <c r="D51" s="46"/>
      <c r="E51" s="46"/>
      <c r="F51" s="42"/>
      <c r="G51" s="42"/>
      <c r="H51" s="80"/>
      <c r="I51" s="42"/>
      <c r="J51" s="42"/>
      <c r="K51" s="44"/>
    </row>
    <row r="52" spans="1:12" x14ac:dyDescent="0.3">
      <c r="A52" s="51"/>
      <c r="B52" s="46"/>
      <c r="C52" s="41"/>
      <c r="D52" s="46"/>
      <c r="E52" s="46"/>
      <c r="F52" s="42"/>
      <c r="G52" s="42"/>
      <c r="H52" s="80"/>
      <c r="I52" s="42"/>
      <c r="J52" s="42"/>
      <c r="K52" s="44"/>
    </row>
    <row r="53" spans="1:12" x14ac:dyDescent="0.3">
      <c r="A53" s="45"/>
      <c r="B53" s="46"/>
      <c r="D53" s="46"/>
      <c r="E53" s="46"/>
      <c r="F53" s="42"/>
      <c r="G53" s="42"/>
      <c r="H53" s="80"/>
      <c r="I53" s="42"/>
      <c r="J53" s="42"/>
      <c r="K53" s="44"/>
    </row>
    <row r="54" spans="1:12" x14ac:dyDescent="0.3">
      <c r="A54" s="51"/>
      <c r="B54" s="46"/>
      <c r="D54" s="46"/>
      <c r="E54" s="46"/>
      <c r="F54" s="42"/>
      <c r="G54" s="42"/>
      <c r="H54" s="80"/>
      <c r="I54" s="42"/>
      <c r="J54" s="42"/>
      <c r="K54" s="44"/>
    </row>
    <row r="56" spans="1:12" x14ac:dyDescent="0.3">
      <c r="A56" s="50"/>
      <c r="B56" s="50"/>
      <c r="D56" s="50"/>
      <c r="E56" s="50"/>
      <c r="G56" s="50"/>
      <c r="H56" s="50"/>
      <c r="I56" s="50"/>
      <c r="L56" s="50"/>
    </row>
    <row r="57" spans="1:12" x14ac:dyDescent="0.3">
      <c r="A57" s="50"/>
      <c r="B57" s="50"/>
      <c r="D57" s="50"/>
      <c r="E57" s="50"/>
      <c r="G57" s="50"/>
      <c r="H57" s="50"/>
      <c r="I57" s="50"/>
      <c r="L57" s="50"/>
    </row>
    <row r="58" spans="1:12" x14ac:dyDescent="0.3">
      <c r="A58" s="50"/>
      <c r="B58" s="50"/>
      <c r="D58" s="50"/>
      <c r="E58" s="50"/>
      <c r="G58" s="50"/>
      <c r="H58" s="50"/>
      <c r="I58" s="50"/>
      <c r="L58" s="50"/>
    </row>
    <row r="59" spans="1:12" x14ac:dyDescent="0.3">
      <c r="A59" s="50"/>
      <c r="B59" s="50"/>
      <c r="D59" s="50"/>
      <c r="E59" s="50"/>
      <c r="G59" s="50"/>
      <c r="H59" s="50"/>
      <c r="I59" s="50"/>
    </row>
    <row r="60" spans="1:12" x14ac:dyDescent="0.3">
      <c r="A60" s="50"/>
      <c r="B60" s="50"/>
      <c r="D60" s="50"/>
      <c r="E60" s="50"/>
      <c r="G60" s="50"/>
      <c r="H60" s="50"/>
      <c r="I60" s="50"/>
    </row>
    <row r="61" spans="1:12" x14ac:dyDescent="0.3">
      <c r="A61" s="50"/>
      <c r="B61" s="50"/>
      <c r="D61" s="50"/>
      <c r="E61" s="50"/>
      <c r="G61" s="50"/>
      <c r="H61" s="50"/>
      <c r="I61" s="50"/>
    </row>
    <row r="62" spans="1:12" x14ac:dyDescent="0.3">
      <c r="A62" s="50"/>
      <c r="B62" s="50"/>
      <c r="D62" s="50"/>
      <c r="E62" s="50"/>
      <c r="G62" s="50"/>
      <c r="H62" s="50"/>
      <c r="I62" s="50"/>
    </row>
    <row r="63" spans="1:12" x14ac:dyDescent="0.3">
      <c r="A63" s="50"/>
      <c r="B63" s="50"/>
      <c r="D63" s="50"/>
      <c r="E63" s="50"/>
      <c r="G63" s="50"/>
      <c r="H63" s="50"/>
      <c r="I63" s="50"/>
    </row>
    <row r="64" spans="1:12" x14ac:dyDescent="0.3">
      <c r="A64" s="50"/>
      <c r="B64" s="50"/>
      <c r="D64" s="50"/>
      <c r="E64" s="50"/>
      <c r="G64" s="50"/>
      <c r="H64" s="50"/>
      <c r="I64" s="50"/>
    </row>
    <row r="65" spans="1:9" x14ac:dyDescent="0.3">
      <c r="A65" s="50"/>
      <c r="B65" s="50"/>
      <c r="D65" s="50"/>
      <c r="E65" s="50"/>
      <c r="G65" s="50"/>
      <c r="H65" s="50"/>
      <c r="I65" s="50"/>
    </row>
    <row r="66" spans="1:9" x14ac:dyDescent="0.3">
      <c r="A66" s="50"/>
      <c r="B66" s="50"/>
      <c r="D66" s="50"/>
      <c r="E66" s="50"/>
      <c r="G66" s="50"/>
      <c r="H66" s="50"/>
      <c r="I66" s="50"/>
    </row>
  </sheetData>
  <sheetProtection deleteColumns="0" deleteRows="0"/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F1048570"/>
  <sheetViews>
    <sheetView workbookViewId="0">
      <selection activeCell="M4" sqref="M4"/>
    </sheetView>
  </sheetViews>
  <sheetFormatPr baseColWidth="10" defaultColWidth="11.44140625" defaultRowHeight="15.6" x14ac:dyDescent="0.3"/>
  <cols>
    <col min="1" max="1" width="7.109375" style="96" bestFit="1" customWidth="1"/>
    <col min="2" max="2" width="30.88671875" style="15" customWidth="1"/>
    <col min="3" max="3" width="23.6640625" style="11" bestFit="1" customWidth="1"/>
    <col min="4" max="4" width="29.21875" style="11" customWidth="1"/>
    <col min="5" max="5" width="10.6640625" style="31" bestFit="1" customWidth="1"/>
    <col min="6" max="6" width="11" style="11" bestFit="1" customWidth="1"/>
    <col min="7" max="7" width="19.77734375" style="12" customWidth="1"/>
    <col min="8" max="8" width="30.5546875" style="14" customWidth="1"/>
    <col min="9" max="9" width="18.77734375" customWidth="1"/>
    <col min="10" max="10" width="7" style="7" customWidth="1"/>
    <col min="11" max="11" width="5.77734375" style="7" customWidth="1"/>
    <col min="12" max="12" width="5.6640625" style="7" customWidth="1"/>
    <col min="13" max="13" width="19.5546875" style="7" bestFit="1" customWidth="1"/>
    <col min="14" max="14" width="21.33203125" style="7" customWidth="1"/>
    <col min="15" max="24" width="4.109375" style="7" customWidth="1"/>
    <col min="25" max="25" width="3.33203125" style="7" customWidth="1"/>
    <col min="26" max="35" width="4.109375" style="7" customWidth="1"/>
    <col min="36" max="36" width="3.33203125" style="7" customWidth="1"/>
    <col min="37" max="45" width="4.109375" style="7" customWidth="1"/>
    <col min="46" max="51" width="3.33203125" style="7" customWidth="1"/>
    <col min="52" max="52" width="5.6640625" style="7" customWidth="1"/>
    <col min="53" max="53" width="5.109375" style="7" customWidth="1"/>
    <col min="54" max="16384" width="11.44140625" style="7"/>
  </cols>
  <sheetData>
    <row r="1" spans="1:53" x14ac:dyDescent="0.3">
      <c r="A1" s="9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128" t="s">
        <v>199</v>
      </c>
    </row>
    <row r="2" spans="1:53" x14ac:dyDescent="0.3">
      <c r="A2" s="90" t="s">
        <v>8</v>
      </c>
      <c r="B2" s="8">
        <v>44866</v>
      </c>
      <c r="C2" s="9" t="s">
        <v>137</v>
      </c>
      <c r="D2" s="9" t="s">
        <v>9</v>
      </c>
      <c r="E2" s="10">
        <f>INDEX(Données!$C$5:$C$13,MATCH(Novembre!D2,Données!$B$5:$B$13,0))</f>
        <v>35</v>
      </c>
      <c r="F2" s="11" t="s">
        <v>10</v>
      </c>
      <c r="G2" s="12" t="s">
        <v>11</v>
      </c>
      <c r="H2" s="13">
        <v>44895</v>
      </c>
      <c r="I2" s="7"/>
    </row>
    <row r="3" spans="1:53" x14ac:dyDescent="0.3">
      <c r="A3" s="9" t="s">
        <v>12</v>
      </c>
      <c r="B3" s="8">
        <v>44866</v>
      </c>
      <c r="C3" s="11" t="s">
        <v>122</v>
      </c>
      <c r="D3" s="9" t="s">
        <v>13</v>
      </c>
      <c r="E3" s="10">
        <f>INDEX(Données!$C$5:$C$13,MATCH(Novembre!D3,Données!$B$5:$B$13,0))</f>
        <v>45</v>
      </c>
      <c r="F3" s="11" t="s">
        <v>10</v>
      </c>
      <c r="I3" s="7"/>
    </row>
    <row r="4" spans="1:53" x14ac:dyDescent="0.3">
      <c r="A4" s="90" t="s">
        <v>15</v>
      </c>
      <c r="B4" s="8">
        <v>44866</v>
      </c>
      <c r="C4" s="11" t="s">
        <v>107</v>
      </c>
      <c r="D4" s="11" t="s">
        <v>9</v>
      </c>
      <c r="E4" s="10">
        <f>INDEX(Données!$C$5:$C$13,MATCH(Novembre!D4,Données!$B$5:$B$13,0))</f>
        <v>35</v>
      </c>
      <c r="F4" s="11" t="s">
        <v>10</v>
      </c>
      <c r="H4" s="15"/>
      <c r="I4" s="7"/>
    </row>
    <row r="5" spans="1:53" x14ac:dyDescent="0.3">
      <c r="A5" s="9" t="s">
        <v>16</v>
      </c>
      <c r="B5" s="8">
        <v>44866</v>
      </c>
      <c r="C5" s="11" t="s">
        <v>117</v>
      </c>
      <c r="D5" s="11" t="s">
        <v>13</v>
      </c>
      <c r="E5" s="10">
        <f>INDEX(Données!$C$5:$C$13,MATCH(Novembre!D5,Données!$B$5:$B$13,0))</f>
        <v>45</v>
      </c>
      <c r="F5" s="11" t="s">
        <v>10</v>
      </c>
      <c r="H5" s="15"/>
      <c r="I5" s="7"/>
    </row>
    <row r="6" spans="1:53" x14ac:dyDescent="0.3">
      <c r="A6" s="90" t="s">
        <v>17</v>
      </c>
      <c r="B6" s="8">
        <v>44866</v>
      </c>
      <c r="C6" s="16" t="s">
        <v>138</v>
      </c>
      <c r="D6" s="17" t="s">
        <v>9</v>
      </c>
      <c r="E6" s="10">
        <f>INDEX(Données!$C$5:$C$13,MATCH(Novembre!D6,Données!$B$5:$B$13,0))</f>
        <v>35</v>
      </c>
      <c r="F6" s="11" t="s">
        <v>10</v>
      </c>
      <c r="H6" s="15"/>
      <c r="I6" s="7"/>
    </row>
    <row r="7" spans="1:53" x14ac:dyDescent="0.3">
      <c r="A7" s="9" t="s">
        <v>18</v>
      </c>
      <c r="B7" s="8">
        <v>44867</v>
      </c>
      <c r="C7" s="18" t="s">
        <v>124</v>
      </c>
      <c r="D7" s="18" t="s">
        <v>13</v>
      </c>
      <c r="E7" s="10">
        <f>INDEX(Données!$C$5:$C$13,MATCH(Novembre!D7,Données!$B$5:$B$13,0))</f>
        <v>45</v>
      </c>
      <c r="F7" s="11" t="s">
        <v>14</v>
      </c>
      <c r="H7" s="15"/>
      <c r="I7" s="7"/>
    </row>
    <row r="8" spans="1:53" x14ac:dyDescent="0.3">
      <c r="A8" s="90" t="s">
        <v>19</v>
      </c>
      <c r="B8" s="8">
        <v>44867</v>
      </c>
      <c r="C8" s="9" t="s">
        <v>130</v>
      </c>
      <c r="D8" s="9" t="s">
        <v>13</v>
      </c>
      <c r="E8" s="10">
        <f>INDEX(Données!$C$5:$C$13,MATCH(Novembre!D8,Données!$B$5:$B$13,0))</f>
        <v>45</v>
      </c>
      <c r="F8" s="11" t="s">
        <v>10</v>
      </c>
      <c r="G8" s="12" t="s">
        <v>20</v>
      </c>
      <c r="H8" s="15">
        <v>44896</v>
      </c>
      <c r="I8" s="7"/>
    </row>
    <row r="9" spans="1:53" x14ac:dyDescent="0.3">
      <c r="A9" s="9" t="s">
        <v>21</v>
      </c>
      <c r="B9" s="8">
        <v>44867</v>
      </c>
      <c r="C9" s="18" t="s">
        <v>136</v>
      </c>
      <c r="D9" s="9" t="s">
        <v>9</v>
      </c>
      <c r="E9" s="10">
        <f>INDEX(Données!$C$5:$C$13,MATCH(Novembre!D9,Données!$B$5:$B$13,0))</f>
        <v>35</v>
      </c>
      <c r="F9" s="11" t="s">
        <v>14</v>
      </c>
      <c r="I9" s="7"/>
    </row>
    <row r="10" spans="1:53" x14ac:dyDescent="0.3">
      <c r="A10" s="90" t="s">
        <v>22</v>
      </c>
      <c r="B10" s="8">
        <v>44867</v>
      </c>
      <c r="C10" s="18" t="s">
        <v>132</v>
      </c>
      <c r="D10" s="18" t="s">
        <v>13</v>
      </c>
      <c r="E10" s="10">
        <f>INDEX(Données!$C$5:$C$13,MATCH(Novembre!D10,Données!$B$5:$B$13,0))</f>
        <v>45</v>
      </c>
      <c r="F10" s="11" t="s">
        <v>10</v>
      </c>
      <c r="G10" s="12" t="s">
        <v>11</v>
      </c>
      <c r="H10" s="14">
        <v>44900</v>
      </c>
      <c r="I10" s="7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</row>
    <row r="11" spans="1:53" x14ac:dyDescent="0.3">
      <c r="A11" s="9" t="s">
        <v>23</v>
      </c>
      <c r="B11" s="8">
        <v>44867</v>
      </c>
      <c r="C11" s="9" t="s">
        <v>116</v>
      </c>
      <c r="D11" s="9" t="s">
        <v>13</v>
      </c>
      <c r="E11" s="10">
        <f>INDEX(Données!$C$5:$C$13,MATCH(Novembre!D11,Données!$B$5:$B$13,0))</f>
        <v>45</v>
      </c>
      <c r="F11" s="11" t="s">
        <v>10</v>
      </c>
      <c r="I11" s="7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 x14ac:dyDescent="0.3">
      <c r="A12" s="90" t="s">
        <v>24</v>
      </c>
      <c r="B12" s="8">
        <v>44869</v>
      </c>
      <c r="C12" s="11" t="s">
        <v>142</v>
      </c>
      <c r="D12" s="9" t="s">
        <v>13</v>
      </c>
      <c r="E12" s="10">
        <f>INDEX(Données!$C$5:$C$13,MATCH(Novembre!D12,Données!$B$5:$B$13,0))</f>
        <v>45</v>
      </c>
      <c r="F12" s="11" t="s">
        <v>10</v>
      </c>
      <c r="G12" s="12" t="s">
        <v>11</v>
      </c>
      <c r="H12" s="15">
        <v>44900</v>
      </c>
      <c r="I12" s="7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</row>
    <row r="13" spans="1:53" x14ac:dyDescent="0.3">
      <c r="A13" s="9" t="s">
        <v>25</v>
      </c>
      <c r="B13" s="8">
        <v>44869</v>
      </c>
      <c r="C13" s="9" t="s">
        <v>110</v>
      </c>
      <c r="D13" s="11" t="s">
        <v>13</v>
      </c>
      <c r="E13" s="10">
        <f>INDEX(Données!$C$5:$C$13,MATCH(Novembre!D13,Données!$B$5:$B$13,0))</f>
        <v>45</v>
      </c>
      <c r="F13" s="11" t="s">
        <v>14</v>
      </c>
      <c r="H13" s="20"/>
      <c r="I13" s="7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</row>
    <row r="14" spans="1:53" x14ac:dyDescent="0.3">
      <c r="A14" s="90" t="s">
        <v>26</v>
      </c>
      <c r="B14" s="8">
        <v>44869</v>
      </c>
      <c r="C14" s="11" t="s">
        <v>112</v>
      </c>
      <c r="D14" s="11" t="s">
        <v>9</v>
      </c>
      <c r="E14" s="10">
        <f>INDEX(Données!$C$5:$C$13,MATCH(Novembre!D14,Données!$B$5:$B$13,0))</f>
        <v>35</v>
      </c>
      <c r="F14" s="11" t="s">
        <v>10</v>
      </c>
      <c r="G14" s="12" t="s">
        <v>20</v>
      </c>
      <c r="H14" s="15">
        <v>44897</v>
      </c>
      <c r="I14" s="7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</row>
    <row r="15" spans="1:53" x14ac:dyDescent="0.3">
      <c r="A15" s="90" t="s">
        <v>27</v>
      </c>
      <c r="B15" s="8">
        <v>44872</v>
      </c>
      <c r="C15" s="11" t="s">
        <v>128</v>
      </c>
      <c r="D15" s="11" t="s">
        <v>9</v>
      </c>
      <c r="E15" s="10">
        <f>INDEX(Données!$C$5:$C$13,MATCH(Novembre!D15,Données!$B$5:$B$13,0))</f>
        <v>35</v>
      </c>
      <c r="F15" s="11" t="s">
        <v>10</v>
      </c>
      <c r="H15" s="15"/>
      <c r="I15" s="7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</row>
    <row r="16" spans="1:53" x14ac:dyDescent="0.3">
      <c r="A16" s="9" t="s">
        <v>28</v>
      </c>
      <c r="B16" s="8">
        <v>44872</v>
      </c>
      <c r="C16" s="11" t="s">
        <v>113</v>
      </c>
      <c r="D16" s="11" t="s">
        <v>13</v>
      </c>
      <c r="E16" s="10">
        <f>INDEX(Données!$C$5:$C$13,MATCH(Novembre!D16,Données!$B$5:$B$13,0))</f>
        <v>45</v>
      </c>
      <c r="F16" s="11" t="s">
        <v>14</v>
      </c>
      <c r="H16" s="15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</row>
    <row r="17" spans="1:53" x14ac:dyDescent="0.3">
      <c r="A17" s="90" t="s">
        <v>29</v>
      </c>
      <c r="B17" s="8">
        <v>44872</v>
      </c>
      <c r="C17" s="11" t="s">
        <v>129</v>
      </c>
      <c r="D17" s="11" t="s">
        <v>13</v>
      </c>
      <c r="E17" s="10">
        <f>INDEX(Données!$C$5:$C$13,MATCH(Novembre!D17,Données!$B$5:$B$13,0))</f>
        <v>45</v>
      </c>
      <c r="F17" s="11" t="s">
        <v>10</v>
      </c>
      <c r="G17" s="12" t="s">
        <v>11</v>
      </c>
      <c r="H17" s="15">
        <v>44900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 x14ac:dyDescent="0.3">
      <c r="A18" s="9" t="s">
        <v>30</v>
      </c>
      <c r="B18" s="8">
        <v>44872</v>
      </c>
      <c r="C18" s="11" t="s">
        <v>118</v>
      </c>
      <c r="D18" s="18" t="s">
        <v>9</v>
      </c>
      <c r="E18" s="10">
        <f>INDEX(Données!$C$5:$C$13,MATCH(Novembre!D18,Données!$B$5:$B$13,0))</f>
        <v>35</v>
      </c>
      <c r="F18" s="11" t="s">
        <v>14</v>
      </c>
      <c r="H18" s="15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</row>
    <row r="19" spans="1:53" x14ac:dyDescent="0.3">
      <c r="A19" s="90" t="s">
        <v>31</v>
      </c>
      <c r="B19" s="8">
        <v>44872</v>
      </c>
      <c r="C19" s="11" t="s">
        <v>133</v>
      </c>
      <c r="D19" s="11" t="s">
        <v>13</v>
      </c>
      <c r="E19" s="10">
        <f>INDEX(Données!$C$5:$C$13,MATCH(Novembre!D19,Données!$B$5:$B$13,0))</f>
        <v>45</v>
      </c>
      <c r="F19" s="11" t="s">
        <v>10</v>
      </c>
      <c r="G19" s="12" t="s">
        <v>11</v>
      </c>
      <c r="H19" s="15">
        <v>44900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</row>
    <row r="20" spans="1:53" x14ac:dyDescent="0.3">
      <c r="A20" s="9" t="s">
        <v>32</v>
      </c>
      <c r="B20" s="8">
        <v>44872</v>
      </c>
      <c r="C20" s="11" t="s">
        <v>143</v>
      </c>
      <c r="D20" s="11" t="s">
        <v>13</v>
      </c>
      <c r="E20" s="10">
        <f>INDEX(Données!$C$5:$C$13,MATCH(Novembre!D20,Données!$B$5:$B$13,0))</f>
        <v>45</v>
      </c>
      <c r="F20" s="11" t="s">
        <v>14</v>
      </c>
      <c r="H20" s="15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</row>
    <row r="21" spans="1:53" x14ac:dyDescent="0.3">
      <c r="A21" s="90" t="s">
        <v>33</v>
      </c>
      <c r="B21" s="8">
        <v>44873</v>
      </c>
      <c r="C21" s="18" t="s">
        <v>135</v>
      </c>
      <c r="D21" s="11" t="s">
        <v>13</v>
      </c>
      <c r="E21" s="10">
        <f>INDEX(Données!$C$5:$C$13,MATCH(Novembre!D21,Données!$B$5:$B$13,0))</f>
        <v>45</v>
      </c>
      <c r="F21" s="11" t="s">
        <v>14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</row>
    <row r="22" spans="1:53" x14ac:dyDescent="0.3">
      <c r="A22" s="9" t="s">
        <v>8</v>
      </c>
      <c r="B22" s="8">
        <v>44873</v>
      </c>
      <c r="C22" s="9" t="s">
        <v>137</v>
      </c>
      <c r="D22" s="9" t="s">
        <v>9</v>
      </c>
      <c r="E22" s="10">
        <f>INDEX(Données!$C$5:$C$13,MATCH(Novembre!D22,Données!$B$5:$B$13,0))</f>
        <v>35</v>
      </c>
      <c r="F22" s="11" t="s">
        <v>10</v>
      </c>
      <c r="G22" s="12" t="s">
        <v>11</v>
      </c>
      <c r="H22" s="13">
        <v>44895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</row>
    <row r="23" spans="1:53" x14ac:dyDescent="0.3">
      <c r="A23" s="90" t="s">
        <v>34</v>
      </c>
      <c r="B23" s="8">
        <v>44873</v>
      </c>
      <c r="C23" s="11" t="s">
        <v>142</v>
      </c>
      <c r="D23" s="9" t="s">
        <v>9</v>
      </c>
      <c r="E23" s="10">
        <f>INDEX(Données!$C$5:$C$13,MATCH(Novembre!D23,Données!$B$5:$B$13,0))</f>
        <v>35</v>
      </c>
      <c r="F23" s="11" t="s">
        <v>10</v>
      </c>
      <c r="G23" s="12" t="s">
        <v>11</v>
      </c>
      <c r="H23" s="15">
        <v>44900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</row>
    <row r="24" spans="1:53" x14ac:dyDescent="0.3">
      <c r="A24" s="90" t="s">
        <v>35</v>
      </c>
      <c r="B24" s="8">
        <v>44873</v>
      </c>
      <c r="C24" s="11" t="s">
        <v>115</v>
      </c>
      <c r="D24" s="9" t="s">
        <v>9</v>
      </c>
      <c r="E24" s="10">
        <f>INDEX(Données!$C$5:$C$13,MATCH(Novembre!D24,Données!$B$5:$B$13,0))</f>
        <v>35</v>
      </c>
      <c r="F24" s="11" t="s">
        <v>10</v>
      </c>
      <c r="G24" s="12" t="s">
        <v>11</v>
      </c>
      <c r="H24" s="15">
        <v>44894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</row>
    <row r="25" spans="1:53" x14ac:dyDescent="0.3">
      <c r="A25" s="9" t="s">
        <v>17</v>
      </c>
      <c r="B25" s="8">
        <v>44873</v>
      </c>
      <c r="C25" s="16" t="s">
        <v>138</v>
      </c>
      <c r="D25" s="9" t="s">
        <v>9</v>
      </c>
      <c r="E25" s="10">
        <f>INDEX(Données!$C$5:$C$13,MATCH(Novembre!D25,Données!$B$5:$B$13,0))</f>
        <v>35</v>
      </c>
      <c r="F25" s="11" t="s">
        <v>10</v>
      </c>
      <c r="H25" s="15"/>
      <c r="M25"/>
      <c r="N25"/>
      <c r="O25"/>
      <c r="P25"/>
      <c r="Q25"/>
      <c r="R25"/>
    </row>
    <row r="26" spans="1:53" x14ac:dyDescent="0.3">
      <c r="A26" s="90" t="s">
        <v>36</v>
      </c>
      <c r="B26" s="8">
        <v>44873</v>
      </c>
      <c r="C26" s="11" t="s">
        <v>109</v>
      </c>
      <c r="D26" s="11" t="s">
        <v>13</v>
      </c>
      <c r="E26" s="10">
        <f>INDEX(Données!$C$5:$C$13,MATCH(Novembre!D26,Données!$B$5:$B$13,0))</f>
        <v>45</v>
      </c>
      <c r="F26" s="11" t="s">
        <v>14</v>
      </c>
      <c r="H26" s="15"/>
      <c r="M26"/>
      <c r="N26"/>
      <c r="O26"/>
      <c r="P26"/>
      <c r="Q26"/>
      <c r="R26"/>
    </row>
    <row r="27" spans="1:53" x14ac:dyDescent="0.3">
      <c r="A27" s="9" t="s">
        <v>15</v>
      </c>
      <c r="B27" s="8">
        <v>44873</v>
      </c>
      <c r="C27" s="11" t="s">
        <v>107</v>
      </c>
      <c r="D27" s="11" t="s">
        <v>9</v>
      </c>
      <c r="E27" s="10">
        <f>INDEX(Données!$C$5:$C$13,MATCH(Novembre!D27,Données!$B$5:$B$13,0))</f>
        <v>35</v>
      </c>
      <c r="F27" s="11" t="s">
        <v>10</v>
      </c>
      <c r="M27"/>
      <c r="N27"/>
      <c r="O27"/>
      <c r="P27"/>
      <c r="Q27"/>
      <c r="R27"/>
    </row>
    <row r="28" spans="1:53" x14ac:dyDescent="0.3">
      <c r="A28" s="90" t="s">
        <v>12</v>
      </c>
      <c r="B28" s="8">
        <v>44873</v>
      </c>
      <c r="C28" s="11" t="s">
        <v>122</v>
      </c>
      <c r="D28" s="9" t="s">
        <v>13</v>
      </c>
      <c r="E28" s="10">
        <f>INDEX(Données!$C$5:$C$13,MATCH(Novembre!D28,Données!$B$5:$B$13,0))</f>
        <v>45</v>
      </c>
      <c r="F28" s="11" t="s">
        <v>10</v>
      </c>
      <c r="H28" s="15"/>
      <c r="M28"/>
      <c r="N28"/>
      <c r="O28"/>
      <c r="P28"/>
      <c r="Q28"/>
      <c r="R28"/>
    </row>
    <row r="29" spans="1:53" x14ac:dyDescent="0.3">
      <c r="A29" s="9" t="s">
        <v>18</v>
      </c>
      <c r="B29" s="8">
        <v>44874</v>
      </c>
      <c r="C29" s="18" t="s">
        <v>124</v>
      </c>
      <c r="D29" s="18" t="s">
        <v>13</v>
      </c>
      <c r="E29" s="10">
        <f>INDEX(Données!$C$5:$C$13,MATCH(Novembre!D29,Données!$B$5:$B$13,0))</f>
        <v>45</v>
      </c>
      <c r="F29" s="11" t="s">
        <v>14</v>
      </c>
      <c r="M29"/>
      <c r="N29"/>
      <c r="O29"/>
      <c r="P29"/>
      <c r="Q29"/>
      <c r="R29"/>
    </row>
    <row r="30" spans="1:53" x14ac:dyDescent="0.3">
      <c r="A30" s="90" t="s">
        <v>37</v>
      </c>
      <c r="B30" s="8">
        <v>44874</v>
      </c>
      <c r="C30" s="18" t="s">
        <v>123</v>
      </c>
      <c r="D30" s="18" t="s">
        <v>13</v>
      </c>
      <c r="E30" s="10">
        <f>INDEX(Données!$C$5:$C$13,MATCH(Novembre!D30,Données!$B$5:$B$13,0))</f>
        <v>45</v>
      </c>
      <c r="F30" s="11" t="s">
        <v>14</v>
      </c>
      <c r="M30"/>
      <c r="N30"/>
      <c r="O30"/>
      <c r="P30"/>
      <c r="Q30"/>
      <c r="R30"/>
    </row>
    <row r="31" spans="1:53" x14ac:dyDescent="0.3">
      <c r="A31" s="9" t="s">
        <v>21</v>
      </c>
      <c r="B31" s="8">
        <v>44874</v>
      </c>
      <c r="C31" s="18" t="s">
        <v>136</v>
      </c>
      <c r="D31" s="9" t="s">
        <v>9</v>
      </c>
      <c r="E31" s="10">
        <f>INDEX(Données!$C$5:$C$13,MATCH(Novembre!D31,Données!$B$5:$B$13,0))</f>
        <v>35</v>
      </c>
      <c r="F31" s="11" t="s">
        <v>14</v>
      </c>
      <c r="J31"/>
      <c r="K31"/>
      <c r="L31"/>
      <c r="M31"/>
      <c r="N31"/>
      <c r="O31"/>
      <c r="P31"/>
      <c r="Q31"/>
      <c r="R31"/>
    </row>
    <row r="32" spans="1:53" x14ac:dyDescent="0.3">
      <c r="A32" s="90" t="s">
        <v>38</v>
      </c>
      <c r="B32" s="8">
        <v>44874</v>
      </c>
      <c r="C32" s="11" t="s">
        <v>108</v>
      </c>
      <c r="D32" s="11" t="s">
        <v>9</v>
      </c>
      <c r="E32" s="10">
        <f>INDEX(Données!$C$5:$C$13,MATCH(Novembre!D32,Données!$B$5:$B$13,0))</f>
        <v>35</v>
      </c>
      <c r="F32" s="109" t="s">
        <v>10</v>
      </c>
      <c r="G32" s="12" t="s">
        <v>11</v>
      </c>
      <c r="H32" s="15">
        <v>44900</v>
      </c>
      <c r="J32"/>
      <c r="K32"/>
      <c r="L32"/>
      <c r="M32"/>
      <c r="N32"/>
      <c r="O32"/>
      <c r="P32"/>
      <c r="Q32"/>
      <c r="R32"/>
    </row>
    <row r="33" spans="1:18" x14ac:dyDescent="0.3">
      <c r="A33" s="9" t="s">
        <v>22</v>
      </c>
      <c r="B33" s="8">
        <v>44874</v>
      </c>
      <c r="C33" s="18" t="s">
        <v>132</v>
      </c>
      <c r="D33" s="18" t="s">
        <v>13</v>
      </c>
      <c r="E33" s="10">
        <f>INDEX(Données!$C$5:$C$13,MATCH(Novembre!D33,Données!$B$5:$B$13,0))</f>
        <v>45</v>
      </c>
      <c r="F33" s="11" t="s">
        <v>10</v>
      </c>
      <c r="G33" s="12" t="s">
        <v>11</v>
      </c>
      <c r="H33" s="14">
        <v>44900</v>
      </c>
      <c r="J33"/>
      <c r="K33"/>
      <c r="L33"/>
      <c r="M33"/>
      <c r="N33"/>
      <c r="O33"/>
      <c r="P33"/>
      <c r="Q33"/>
      <c r="R33"/>
    </row>
    <row r="34" spans="1:18" x14ac:dyDescent="0.3">
      <c r="A34" s="9" t="s">
        <v>39</v>
      </c>
      <c r="B34" s="8">
        <v>44874</v>
      </c>
      <c r="C34" s="9" t="s">
        <v>131</v>
      </c>
      <c r="D34" s="9" t="s">
        <v>13</v>
      </c>
      <c r="E34" s="10">
        <f>INDEX(Données!$C$5:$C$13,MATCH(Novembre!D34,Données!$B$5:$B$13,0))</f>
        <v>45</v>
      </c>
      <c r="F34" s="11" t="s">
        <v>14</v>
      </c>
      <c r="J34"/>
      <c r="K34"/>
      <c r="L34"/>
      <c r="M34"/>
      <c r="N34"/>
      <c r="O34"/>
      <c r="P34"/>
      <c r="Q34"/>
      <c r="R34"/>
    </row>
    <row r="35" spans="1:18" x14ac:dyDescent="0.3">
      <c r="A35" s="90" t="s">
        <v>23</v>
      </c>
      <c r="B35" s="8">
        <v>44874</v>
      </c>
      <c r="C35" s="9" t="s">
        <v>116</v>
      </c>
      <c r="D35" s="9" t="s">
        <v>13</v>
      </c>
      <c r="E35" s="10">
        <f>INDEX(Données!$C$5:$C$13,MATCH(Novembre!D35,Données!$B$5:$B$13,0))</f>
        <v>45</v>
      </c>
      <c r="F35" s="11" t="s">
        <v>10</v>
      </c>
      <c r="J35"/>
      <c r="K35"/>
      <c r="L35"/>
      <c r="M35"/>
      <c r="N35"/>
      <c r="O35"/>
      <c r="P35"/>
      <c r="Q35"/>
      <c r="R35"/>
    </row>
    <row r="36" spans="1:18" customFormat="1" ht="14.4" x14ac:dyDescent="0.3">
      <c r="A36" s="9" t="s">
        <v>40</v>
      </c>
      <c r="B36" s="8">
        <v>44874</v>
      </c>
      <c r="C36" s="11" t="s">
        <v>126</v>
      </c>
      <c r="D36" s="9" t="s">
        <v>13</v>
      </c>
      <c r="E36" s="10">
        <f>INDEX(Données!$C$5:$C$13,MATCH(Novembre!D36,Données!$B$5:$B$13,0))</f>
        <v>45</v>
      </c>
      <c r="F36" s="11" t="s">
        <v>14</v>
      </c>
      <c r="G36" s="12"/>
      <c r="H36" s="14"/>
    </row>
    <row r="37" spans="1:18" customFormat="1" ht="14.4" x14ac:dyDescent="0.3">
      <c r="A37" s="90" t="s">
        <v>41</v>
      </c>
      <c r="B37" s="8">
        <v>44874</v>
      </c>
      <c r="C37" s="11" t="s">
        <v>114</v>
      </c>
      <c r="D37" s="11" t="s">
        <v>13</v>
      </c>
      <c r="E37" s="10">
        <f>INDEX(Données!$C$5:$C$13,MATCH(Novembre!D37,Données!$B$5:$B$13,0))</f>
        <v>45</v>
      </c>
      <c r="F37" s="11" t="s">
        <v>14</v>
      </c>
      <c r="G37" s="12"/>
      <c r="H37" s="14"/>
    </row>
    <row r="38" spans="1:18" customFormat="1" ht="14.4" x14ac:dyDescent="0.3">
      <c r="A38" s="9" t="s">
        <v>42</v>
      </c>
      <c r="B38" s="8">
        <v>44874</v>
      </c>
      <c r="C38" s="9" t="s">
        <v>119</v>
      </c>
      <c r="D38" s="11" t="s">
        <v>9</v>
      </c>
      <c r="E38" s="10">
        <f>INDEX(Données!$C$5:$C$13,MATCH(Novembre!D38,Données!$B$5:$B$13,0))</f>
        <v>35</v>
      </c>
      <c r="F38" s="11" t="s">
        <v>10</v>
      </c>
      <c r="G38" s="12" t="s">
        <v>20</v>
      </c>
      <c r="H38" s="13">
        <v>44890</v>
      </c>
    </row>
    <row r="39" spans="1:18" customFormat="1" ht="14.4" x14ac:dyDescent="0.3">
      <c r="A39" s="90" t="s">
        <v>43</v>
      </c>
      <c r="B39" s="8">
        <v>44875</v>
      </c>
      <c r="C39" s="11" t="s">
        <v>120</v>
      </c>
      <c r="D39" s="11" t="s">
        <v>13</v>
      </c>
      <c r="E39" s="10">
        <f>INDEX(Données!$C$5:$C$13,MATCH(Novembre!D39,Données!$B$5:$B$13,0))</f>
        <v>45</v>
      </c>
      <c r="F39" s="11" t="s">
        <v>10</v>
      </c>
      <c r="G39" s="12" t="s">
        <v>11</v>
      </c>
      <c r="H39" s="13">
        <v>44893</v>
      </c>
    </row>
    <row r="40" spans="1:18" x14ac:dyDescent="0.3">
      <c r="A40" s="90" t="s">
        <v>44</v>
      </c>
      <c r="B40" s="8">
        <v>44876</v>
      </c>
      <c r="C40" s="9" t="s">
        <v>134</v>
      </c>
      <c r="D40" s="11" t="s">
        <v>9</v>
      </c>
      <c r="E40" s="10">
        <f>INDEX(Données!$C$5:$C$13,MATCH(Novembre!D40,Données!$B$5:$B$13,0))</f>
        <v>35</v>
      </c>
      <c r="F40" s="11" t="s">
        <v>14</v>
      </c>
      <c r="J40"/>
      <c r="K40"/>
      <c r="L40"/>
      <c r="M40"/>
      <c r="N40"/>
      <c r="O40"/>
      <c r="P40"/>
      <c r="Q40"/>
      <c r="R40"/>
    </row>
    <row r="41" spans="1:18" x14ac:dyDescent="0.3">
      <c r="A41" s="9" t="s">
        <v>45</v>
      </c>
      <c r="B41" s="8">
        <v>44876</v>
      </c>
      <c r="C41" s="11" t="s">
        <v>139</v>
      </c>
      <c r="D41" s="11" t="s">
        <v>13</v>
      </c>
      <c r="E41" s="10">
        <f>INDEX(Données!$C$5:$C$13,MATCH(Novembre!D41,Données!$B$5:$B$13,0))</f>
        <v>45</v>
      </c>
      <c r="F41" s="11" t="s">
        <v>14</v>
      </c>
      <c r="J41"/>
      <c r="K41"/>
      <c r="L41"/>
      <c r="M41"/>
      <c r="N41"/>
      <c r="O41"/>
      <c r="P41"/>
      <c r="Q41"/>
      <c r="R41"/>
    </row>
    <row r="42" spans="1:18" x14ac:dyDescent="0.3">
      <c r="A42" s="90" t="s">
        <v>25</v>
      </c>
      <c r="B42" s="8">
        <v>44876</v>
      </c>
      <c r="C42" s="9" t="s">
        <v>110</v>
      </c>
      <c r="D42" s="11" t="s">
        <v>13</v>
      </c>
      <c r="E42" s="10">
        <f>INDEX(Données!$C$5:$C$13,MATCH(Novembre!D42,Données!$B$5:$B$13,0))</f>
        <v>45</v>
      </c>
      <c r="F42" s="11" t="s">
        <v>14</v>
      </c>
      <c r="J42"/>
      <c r="K42"/>
      <c r="L42"/>
      <c r="M42"/>
      <c r="N42"/>
      <c r="O42"/>
      <c r="P42"/>
      <c r="Q42"/>
      <c r="R42"/>
    </row>
    <row r="43" spans="1:18" x14ac:dyDescent="0.3">
      <c r="A43" s="9" t="s">
        <v>46</v>
      </c>
      <c r="B43" s="8">
        <v>44876</v>
      </c>
      <c r="C43" s="11" t="s">
        <v>141</v>
      </c>
      <c r="D43" s="11" t="s">
        <v>13</v>
      </c>
      <c r="E43" s="10">
        <f>INDEX(Données!$C$5:$C$13,MATCH(Novembre!D43,Données!$B$5:$B$13,0))</f>
        <v>45</v>
      </c>
      <c r="F43" s="11" t="s">
        <v>14</v>
      </c>
      <c r="J43"/>
      <c r="K43"/>
      <c r="L43"/>
      <c r="M43"/>
      <c r="N43"/>
      <c r="O43"/>
      <c r="P43"/>
      <c r="Q43"/>
      <c r="R43"/>
    </row>
    <row r="44" spans="1:18" x14ac:dyDescent="0.3">
      <c r="A44" s="90" t="s">
        <v>19</v>
      </c>
      <c r="B44" s="8">
        <v>44876</v>
      </c>
      <c r="C44" s="9" t="s">
        <v>130</v>
      </c>
      <c r="D44" s="9" t="s">
        <v>13</v>
      </c>
      <c r="E44" s="10">
        <f>INDEX(Données!$C$5:$C$13,MATCH(Novembre!D44,Données!$B$5:$B$13,0))</f>
        <v>45</v>
      </c>
      <c r="F44" s="11" t="s">
        <v>10</v>
      </c>
      <c r="G44" s="12" t="s">
        <v>20</v>
      </c>
      <c r="H44" s="15">
        <v>44896</v>
      </c>
      <c r="J44"/>
      <c r="K44"/>
      <c r="L44"/>
      <c r="M44"/>
      <c r="N44"/>
      <c r="O44"/>
      <c r="P44"/>
      <c r="Q44"/>
      <c r="R44"/>
    </row>
    <row r="45" spans="1:18" x14ac:dyDescent="0.3">
      <c r="A45" s="90" t="s">
        <v>27</v>
      </c>
      <c r="B45" s="8">
        <v>44879</v>
      </c>
      <c r="C45" s="11" t="s">
        <v>128</v>
      </c>
      <c r="D45" s="11" t="s">
        <v>9</v>
      </c>
      <c r="E45" s="10">
        <f>INDEX(Données!$C$5:$C$13,MATCH(Novembre!D45,Données!$B$5:$B$13,0))</f>
        <v>35</v>
      </c>
      <c r="F45" s="11" t="s">
        <v>10</v>
      </c>
      <c r="J45"/>
      <c r="K45"/>
      <c r="L45"/>
      <c r="M45"/>
      <c r="N45"/>
      <c r="O45"/>
      <c r="P45"/>
      <c r="Q45"/>
      <c r="R45"/>
    </row>
    <row r="46" spans="1:18" x14ac:dyDescent="0.3">
      <c r="A46" s="9" t="s">
        <v>28</v>
      </c>
      <c r="B46" s="8">
        <v>44879</v>
      </c>
      <c r="C46" s="11" t="s">
        <v>113</v>
      </c>
      <c r="D46" s="11" t="s">
        <v>13</v>
      </c>
      <c r="E46" s="10">
        <f>INDEX(Données!$C$5:$C$13,MATCH(Novembre!D46,Données!$B$5:$B$13,0))</f>
        <v>45</v>
      </c>
      <c r="F46" s="11" t="s">
        <v>14</v>
      </c>
      <c r="J46"/>
      <c r="K46"/>
      <c r="L46"/>
      <c r="M46"/>
      <c r="N46"/>
      <c r="O46"/>
      <c r="P46"/>
      <c r="Q46"/>
      <c r="R46"/>
    </row>
    <row r="47" spans="1:18" x14ac:dyDescent="0.3">
      <c r="A47" s="90" t="s">
        <v>47</v>
      </c>
      <c r="B47" s="8">
        <v>44879</v>
      </c>
      <c r="C47" s="11" t="s">
        <v>140</v>
      </c>
      <c r="D47" s="9" t="s">
        <v>9</v>
      </c>
      <c r="E47" s="10">
        <f>INDEX(Données!$C$5:$C$13,MATCH(Novembre!D47,Données!$B$5:$B$13,0))</f>
        <v>35</v>
      </c>
      <c r="F47" s="11" t="s">
        <v>10</v>
      </c>
      <c r="J47"/>
      <c r="K47"/>
      <c r="L47"/>
      <c r="M47"/>
      <c r="N47"/>
      <c r="O47"/>
      <c r="P47"/>
      <c r="Q47"/>
      <c r="R47"/>
    </row>
    <row r="48" spans="1:18" x14ac:dyDescent="0.3">
      <c r="A48" s="92" t="s">
        <v>42</v>
      </c>
      <c r="B48" s="8">
        <v>44879</v>
      </c>
      <c r="C48" s="9" t="s">
        <v>119</v>
      </c>
      <c r="D48" s="25" t="s">
        <v>9</v>
      </c>
      <c r="E48" s="10">
        <f>INDEX(Données!$C$5:$C$13,MATCH(Novembre!D48,Données!$B$5:$B$13,0))</f>
        <v>35</v>
      </c>
      <c r="F48" s="25" t="s">
        <v>10</v>
      </c>
      <c r="G48" s="12" t="s">
        <v>20</v>
      </c>
      <c r="H48" s="13">
        <v>44890</v>
      </c>
      <c r="J48"/>
      <c r="K48"/>
      <c r="L48"/>
      <c r="M48"/>
      <c r="N48"/>
      <c r="O48"/>
      <c r="P48"/>
      <c r="Q48"/>
      <c r="R48"/>
    </row>
    <row r="49" spans="1:18" x14ac:dyDescent="0.3">
      <c r="A49" s="90" t="s">
        <v>29</v>
      </c>
      <c r="B49" s="8">
        <v>44879</v>
      </c>
      <c r="C49" s="11" t="s">
        <v>129</v>
      </c>
      <c r="D49" s="11" t="s">
        <v>9</v>
      </c>
      <c r="E49" s="10">
        <f>INDEX(Données!$C$5:$C$13,MATCH(Novembre!D49,Données!$B$5:$B$13,0))</f>
        <v>35</v>
      </c>
      <c r="F49" s="11" t="s">
        <v>10</v>
      </c>
      <c r="G49" s="12" t="s">
        <v>11</v>
      </c>
      <c r="H49" s="15">
        <v>44900</v>
      </c>
      <c r="J49"/>
      <c r="K49"/>
      <c r="L49"/>
      <c r="M49"/>
      <c r="N49"/>
      <c r="O49"/>
      <c r="P49"/>
      <c r="Q49"/>
      <c r="R49"/>
    </row>
    <row r="50" spans="1:18" x14ac:dyDescent="0.3">
      <c r="A50" s="9" t="s">
        <v>30</v>
      </c>
      <c r="B50" s="8">
        <v>44879</v>
      </c>
      <c r="C50" s="11" t="s">
        <v>118</v>
      </c>
      <c r="D50" s="18" t="s">
        <v>9</v>
      </c>
      <c r="E50" s="10">
        <f>INDEX(Données!$C$5:$C$13,MATCH(Novembre!D50,Données!$B$5:$B$13,0))</f>
        <v>35</v>
      </c>
      <c r="F50" s="11" t="s">
        <v>14</v>
      </c>
      <c r="J50"/>
      <c r="K50"/>
      <c r="L50"/>
      <c r="M50"/>
      <c r="N50"/>
      <c r="O50"/>
      <c r="P50"/>
      <c r="Q50"/>
      <c r="R50"/>
    </row>
    <row r="51" spans="1:18" customFormat="1" ht="14.4" x14ac:dyDescent="0.3">
      <c r="A51" s="90" t="s">
        <v>31</v>
      </c>
      <c r="B51" s="8">
        <v>44879</v>
      </c>
      <c r="C51" s="11" t="s">
        <v>133</v>
      </c>
      <c r="D51" s="11" t="s">
        <v>13</v>
      </c>
      <c r="E51" s="10">
        <f>INDEX(Données!$C$5:$C$13,MATCH(Novembre!D51,Données!$B$5:$B$13,0))</f>
        <v>45</v>
      </c>
      <c r="F51" s="11" t="s">
        <v>10</v>
      </c>
      <c r="G51" s="12" t="s">
        <v>11</v>
      </c>
      <c r="H51" s="15">
        <v>44900</v>
      </c>
    </row>
    <row r="52" spans="1:18" customFormat="1" x14ac:dyDescent="0.3">
      <c r="A52" s="9" t="s">
        <v>48</v>
      </c>
      <c r="B52" s="8">
        <v>44879</v>
      </c>
      <c r="C52" s="11" t="s">
        <v>111</v>
      </c>
      <c r="D52" s="11" t="s">
        <v>13</v>
      </c>
      <c r="E52" s="10">
        <f>INDEX(Données!$C$5:$C$13,MATCH(Novembre!D52,Données!$B$5:$B$13,0))</f>
        <v>45</v>
      </c>
      <c r="F52" s="11" t="s">
        <v>10</v>
      </c>
      <c r="G52" s="12" t="s">
        <v>11</v>
      </c>
      <c r="H52" s="14">
        <v>44894</v>
      </c>
      <c r="N52" s="7"/>
      <c r="O52" s="7"/>
      <c r="P52" s="7"/>
    </row>
    <row r="53" spans="1:18" customFormat="1" x14ac:dyDescent="0.3">
      <c r="A53" s="90" t="s">
        <v>33</v>
      </c>
      <c r="B53" s="8">
        <v>44880</v>
      </c>
      <c r="C53" s="18" t="s">
        <v>135</v>
      </c>
      <c r="D53" s="11" t="s">
        <v>13</v>
      </c>
      <c r="E53" s="10">
        <f>INDEX(Données!$C$5:$C$13,MATCH(Novembre!D53,Données!$B$5:$B$13,0))</f>
        <v>45</v>
      </c>
      <c r="F53" s="11" t="s">
        <v>14</v>
      </c>
      <c r="G53" s="12"/>
      <c r="H53" s="13">
        <v>44894</v>
      </c>
      <c r="N53" s="7"/>
      <c r="O53" s="7"/>
      <c r="P53" s="7"/>
    </row>
    <row r="54" spans="1:18" customFormat="1" x14ac:dyDescent="0.3">
      <c r="A54" s="9" t="s">
        <v>8</v>
      </c>
      <c r="B54" s="8">
        <v>44880</v>
      </c>
      <c r="C54" s="9" t="s">
        <v>137</v>
      </c>
      <c r="D54" s="9" t="s">
        <v>9</v>
      </c>
      <c r="E54" s="10">
        <f>INDEX(Données!$C$5:$C$13,MATCH(Novembre!D54,Données!$B$5:$B$13,0))</f>
        <v>35</v>
      </c>
      <c r="F54" s="11" t="s">
        <v>10</v>
      </c>
      <c r="G54" s="12" t="s">
        <v>11</v>
      </c>
      <c r="H54" s="13">
        <v>44895</v>
      </c>
      <c r="N54" s="7"/>
      <c r="O54" s="7"/>
    </row>
    <row r="55" spans="1:18" customFormat="1" x14ac:dyDescent="0.3">
      <c r="A55" s="90" t="s">
        <v>34</v>
      </c>
      <c r="B55" s="8">
        <v>44880</v>
      </c>
      <c r="C55" s="11" t="s">
        <v>142</v>
      </c>
      <c r="D55" s="9" t="s">
        <v>9</v>
      </c>
      <c r="E55" s="10">
        <f>INDEX(Données!$C$5:$C$13,MATCH(Novembre!D55,Données!$B$5:$B$13,0))</f>
        <v>35</v>
      </c>
      <c r="F55" s="11" t="s">
        <v>10</v>
      </c>
      <c r="G55" s="12" t="s">
        <v>11</v>
      </c>
      <c r="H55" s="15">
        <v>44900</v>
      </c>
      <c r="N55" s="7"/>
      <c r="O55" s="7"/>
    </row>
    <row r="56" spans="1:18" customFormat="1" x14ac:dyDescent="0.3">
      <c r="A56" s="9" t="s">
        <v>35</v>
      </c>
      <c r="B56" s="8">
        <v>44880</v>
      </c>
      <c r="C56" s="11" t="s">
        <v>115</v>
      </c>
      <c r="D56" s="9" t="s">
        <v>9</v>
      </c>
      <c r="E56" s="10">
        <f>INDEX(Données!$C$5:$C$13,MATCH(Novembre!D56,Données!$B$5:$B$13,0))</f>
        <v>35</v>
      </c>
      <c r="F56" s="11" t="s">
        <v>10</v>
      </c>
      <c r="G56" s="12"/>
      <c r="H56" s="15">
        <v>44894</v>
      </c>
      <c r="N56" s="7"/>
      <c r="O56" s="7"/>
    </row>
    <row r="57" spans="1:18" customFormat="1" x14ac:dyDescent="0.3">
      <c r="A57" s="90" t="s">
        <v>17</v>
      </c>
      <c r="B57" s="8">
        <v>44880</v>
      </c>
      <c r="C57" s="16" t="s">
        <v>138</v>
      </c>
      <c r="D57" s="9" t="s">
        <v>9</v>
      </c>
      <c r="E57" s="10">
        <f>INDEX(Données!$C$5:$C$13,MATCH(Novembre!D57,Données!$B$5:$B$13,0))</f>
        <v>35</v>
      </c>
      <c r="F57" s="11" t="s">
        <v>10</v>
      </c>
      <c r="G57" s="12"/>
      <c r="H57" s="14"/>
      <c r="N57" s="7"/>
      <c r="O57" s="7"/>
    </row>
    <row r="58" spans="1:18" customFormat="1" x14ac:dyDescent="0.3">
      <c r="A58" s="9" t="s">
        <v>36</v>
      </c>
      <c r="B58" s="8">
        <v>44880</v>
      </c>
      <c r="C58" s="11" t="s">
        <v>109</v>
      </c>
      <c r="D58" s="11" t="s">
        <v>13</v>
      </c>
      <c r="E58" s="10">
        <f>INDEX(Données!$C$5:$C$13,MATCH(Novembre!D58,Données!$B$5:$B$13,0))</f>
        <v>45</v>
      </c>
      <c r="F58" s="11" t="s">
        <v>14</v>
      </c>
      <c r="G58" s="12"/>
      <c r="H58" s="14"/>
      <c r="N58" s="7"/>
      <c r="O58" s="7"/>
    </row>
    <row r="59" spans="1:18" customFormat="1" x14ac:dyDescent="0.3">
      <c r="A59" s="90" t="s">
        <v>15</v>
      </c>
      <c r="B59" s="8">
        <v>44880</v>
      </c>
      <c r="C59" s="11" t="s">
        <v>107</v>
      </c>
      <c r="D59" s="11" t="s">
        <v>9</v>
      </c>
      <c r="E59" s="10">
        <f>INDEX(Données!$C$5:$C$13,MATCH(Novembre!D59,Données!$B$5:$B$13,0))</f>
        <v>35</v>
      </c>
      <c r="F59" s="11" t="s">
        <v>10</v>
      </c>
      <c r="G59" s="12"/>
      <c r="H59" s="14"/>
      <c r="O59" s="22"/>
    </row>
    <row r="60" spans="1:18" customFormat="1" x14ac:dyDescent="0.3">
      <c r="A60" s="9" t="s">
        <v>12</v>
      </c>
      <c r="B60" s="8">
        <v>44880</v>
      </c>
      <c r="C60" s="11" t="s">
        <v>122</v>
      </c>
      <c r="D60" s="9" t="s">
        <v>13</v>
      </c>
      <c r="E60" s="10">
        <f>INDEX(Données!$C$5:$C$13,MATCH(Novembre!D60,Données!$B$5:$B$13,0))</f>
        <v>45</v>
      </c>
      <c r="F60" s="11" t="s">
        <v>10</v>
      </c>
      <c r="G60" s="12"/>
      <c r="H60" s="14"/>
      <c r="O60" s="22"/>
    </row>
    <row r="61" spans="1:18" customFormat="1" x14ac:dyDescent="0.3">
      <c r="A61" s="90" t="s">
        <v>49</v>
      </c>
      <c r="B61" s="8">
        <v>44881</v>
      </c>
      <c r="C61" s="18" t="s">
        <v>121</v>
      </c>
      <c r="D61" s="9" t="s">
        <v>13</v>
      </c>
      <c r="E61" s="10">
        <f>INDEX(Données!$C$5:$C$13,MATCH(Novembre!D61,Données!$B$5:$B$13,0))</f>
        <v>45</v>
      </c>
      <c r="F61" s="11" t="s">
        <v>14</v>
      </c>
      <c r="G61" s="12"/>
      <c r="H61" s="14"/>
      <c r="N61" s="7"/>
      <c r="O61" s="7"/>
    </row>
    <row r="62" spans="1:18" customFormat="1" x14ac:dyDescent="0.3">
      <c r="A62" s="90" t="s">
        <v>37</v>
      </c>
      <c r="B62" s="8">
        <v>44881</v>
      </c>
      <c r="C62" s="18" t="s">
        <v>123</v>
      </c>
      <c r="D62" s="18" t="s">
        <v>13</v>
      </c>
      <c r="E62" s="10">
        <f>INDEX(Données!$C$5:$C$13,MATCH(Novembre!D62,Données!$B$5:$B$13,0))</f>
        <v>45</v>
      </c>
      <c r="F62" s="11" t="s">
        <v>14</v>
      </c>
      <c r="G62" s="12"/>
      <c r="H62" s="14"/>
      <c r="N62" s="7"/>
      <c r="O62" s="7"/>
    </row>
    <row r="63" spans="1:18" customFormat="1" x14ac:dyDescent="0.3">
      <c r="A63" s="9" t="s">
        <v>21</v>
      </c>
      <c r="B63" s="8">
        <v>44881</v>
      </c>
      <c r="C63" s="18" t="s">
        <v>136</v>
      </c>
      <c r="D63" s="9" t="s">
        <v>9</v>
      </c>
      <c r="E63" s="10">
        <f>INDEX(Données!$C$5:$C$13,MATCH(Novembre!D63,Données!$B$5:$B$13,0))</f>
        <v>35</v>
      </c>
      <c r="F63" s="11" t="s">
        <v>14</v>
      </c>
      <c r="G63" s="12"/>
      <c r="H63" s="14"/>
      <c r="J63" s="7"/>
      <c r="K63" s="7"/>
      <c r="L63" s="7"/>
      <c r="M63" s="7"/>
      <c r="N63" s="7"/>
      <c r="O63" s="7"/>
    </row>
    <row r="64" spans="1:18" customFormat="1" x14ac:dyDescent="0.3">
      <c r="A64" s="90" t="s">
        <v>38</v>
      </c>
      <c r="B64" s="8">
        <v>44881</v>
      </c>
      <c r="C64" s="11" t="s">
        <v>108</v>
      </c>
      <c r="D64" s="11" t="s">
        <v>9</v>
      </c>
      <c r="E64" s="10">
        <f>INDEX(Données!$C$5:$C$13,MATCH(Novembre!D64,Données!$B$5:$B$13,0))</f>
        <v>35</v>
      </c>
      <c r="F64" s="11" t="s">
        <v>10</v>
      </c>
      <c r="G64" s="12" t="s">
        <v>11</v>
      </c>
      <c r="H64" s="15">
        <v>44900</v>
      </c>
      <c r="J64" s="7"/>
      <c r="K64" s="7"/>
      <c r="L64" s="7"/>
      <c r="M64" s="7"/>
      <c r="N64" s="7"/>
      <c r="O64" s="7"/>
    </row>
    <row r="65" spans="1:16" x14ac:dyDescent="0.3">
      <c r="A65" s="9" t="s">
        <v>22</v>
      </c>
      <c r="B65" s="8">
        <v>44881</v>
      </c>
      <c r="C65" s="18" t="s">
        <v>132</v>
      </c>
      <c r="D65" s="18" t="s">
        <v>13</v>
      </c>
      <c r="E65" s="10">
        <f>INDEX(Données!$C$5:$C$13,MATCH(Novembre!D65,Données!$B$5:$B$13,0))</f>
        <v>45</v>
      </c>
      <c r="F65" s="11" t="s">
        <v>10</v>
      </c>
      <c r="G65" s="12" t="s">
        <v>11</v>
      </c>
      <c r="H65" s="14">
        <v>44900</v>
      </c>
      <c r="P65"/>
    </row>
    <row r="66" spans="1:16" x14ac:dyDescent="0.3">
      <c r="A66" s="90" t="s">
        <v>39</v>
      </c>
      <c r="B66" s="8">
        <v>44883</v>
      </c>
      <c r="C66" s="9" t="s">
        <v>131</v>
      </c>
      <c r="D66" s="9" t="s">
        <v>13</v>
      </c>
      <c r="E66" s="10">
        <f>INDEX(Données!$C$5:$C$13,MATCH(Novembre!D66,Données!$B$5:$B$13,0))</f>
        <v>45</v>
      </c>
      <c r="F66" s="11" t="s">
        <v>14</v>
      </c>
      <c r="I66" s="7"/>
    </row>
    <row r="67" spans="1:16" x14ac:dyDescent="0.3">
      <c r="A67" s="9" t="s">
        <v>23</v>
      </c>
      <c r="B67" s="8">
        <v>44881</v>
      </c>
      <c r="C67" s="9" t="s">
        <v>116</v>
      </c>
      <c r="D67" s="9" t="s">
        <v>13</v>
      </c>
      <c r="E67" s="10">
        <f>INDEX(Données!$C$5:$C$13,MATCH(Novembre!D67,Données!$B$5:$B$13,0))</f>
        <v>45</v>
      </c>
      <c r="F67" s="11" t="s">
        <v>10</v>
      </c>
      <c r="I67" s="7"/>
    </row>
    <row r="68" spans="1:16" x14ac:dyDescent="0.3">
      <c r="A68" s="90" t="s">
        <v>40</v>
      </c>
      <c r="B68" s="8">
        <v>44881</v>
      </c>
      <c r="C68" s="11" t="s">
        <v>126</v>
      </c>
      <c r="D68" s="9" t="s">
        <v>13</v>
      </c>
      <c r="E68" s="10">
        <f>INDEX(Données!$C$5:$C$13,MATCH(Novembre!D68,Données!$B$5:$B$13,0))</f>
        <v>45</v>
      </c>
      <c r="F68" s="11" t="s">
        <v>14</v>
      </c>
      <c r="I68" s="7"/>
    </row>
    <row r="69" spans="1:16" x14ac:dyDescent="0.3">
      <c r="A69" s="9" t="s">
        <v>41</v>
      </c>
      <c r="B69" s="8">
        <v>44881</v>
      </c>
      <c r="C69" s="11" t="s">
        <v>114</v>
      </c>
      <c r="D69" s="11" t="s">
        <v>13</v>
      </c>
      <c r="E69" s="10">
        <f>INDEX(Données!$C$5:$C$13,MATCH(Novembre!D69,Données!$B$5:$B$13,0))</f>
        <v>45</v>
      </c>
      <c r="F69" s="11" t="s">
        <v>14</v>
      </c>
      <c r="I69" s="7"/>
    </row>
    <row r="70" spans="1:16" x14ac:dyDescent="0.3">
      <c r="A70" s="90" t="s">
        <v>16</v>
      </c>
      <c r="B70" s="8">
        <v>44882</v>
      </c>
      <c r="C70" s="11" t="s">
        <v>117</v>
      </c>
      <c r="D70" s="11" t="s">
        <v>13</v>
      </c>
      <c r="E70" s="10">
        <f>INDEX(Données!$C$5:$C$13,MATCH(Novembre!D70,Données!$B$5:$B$13,0))</f>
        <v>45</v>
      </c>
      <c r="F70" s="11" t="s">
        <v>10</v>
      </c>
      <c r="I70" s="7"/>
    </row>
    <row r="71" spans="1:16" x14ac:dyDescent="0.3">
      <c r="A71" s="9" t="s">
        <v>43</v>
      </c>
      <c r="B71" s="8">
        <v>44882</v>
      </c>
      <c r="C71" s="11" t="s">
        <v>120</v>
      </c>
      <c r="D71" s="11" t="s">
        <v>13</v>
      </c>
      <c r="E71" s="10">
        <f>INDEX(Données!$C$5:$C$13,MATCH(Novembre!D71,Données!$B$5:$B$13,0))</f>
        <v>45</v>
      </c>
      <c r="F71" s="11" t="s">
        <v>10</v>
      </c>
      <c r="G71" s="12" t="s">
        <v>11</v>
      </c>
      <c r="H71" s="13">
        <v>44893</v>
      </c>
      <c r="I71" s="7"/>
    </row>
    <row r="72" spans="1:16" x14ac:dyDescent="0.3">
      <c r="A72" s="9" t="s">
        <v>26</v>
      </c>
      <c r="B72" s="8">
        <v>44883</v>
      </c>
      <c r="C72" s="11" t="s">
        <v>112</v>
      </c>
      <c r="D72" s="11" t="s">
        <v>9</v>
      </c>
      <c r="E72" s="10">
        <f>INDEX(Données!$C$5:$C$13,MATCH(Novembre!D72,Données!$B$5:$B$13,0))</f>
        <v>35</v>
      </c>
      <c r="F72" s="11" t="s">
        <v>10</v>
      </c>
      <c r="G72" s="12" t="s">
        <v>20</v>
      </c>
      <c r="H72" s="15">
        <v>44897</v>
      </c>
      <c r="I72" s="7"/>
    </row>
    <row r="73" spans="1:16" x14ac:dyDescent="0.3">
      <c r="A73" s="90" t="s">
        <v>44</v>
      </c>
      <c r="B73" s="8">
        <v>44883</v>
      </c>
      <c r="C73" s="9" t="s">
        <v>134</v>
      </c>
      <c r="D73" s="11" t="s">
        <v>9</v>
      </c>
      <c r="E73" s="10">
        <f>INDEX(Données!$C$5:$C$13,MATCH(Novembre!D73,Données!$B$5:$B$13,0))</f>
        <v>35</v>
      </c>
      <c r="F73" s="11" t="s">
        <v>14</v>
      </c>
      <c r="G73" s="26"/>
      <c r="I73" s="7"/>
    </row>
    <row r="74" spans="1:16" x14ac:dyDescent="0.3">
      <c r="A74" s="9" t="s">
        <v>45</v>
      </c>
      <c r="B74" s="8">
        <v>44883</v>
      </c>
      <c r="C74" s="11" t="s">
        <v>139</v>
      </c>
      <c r="D74" s="11" t="s">
        <v>9</v>
      </c>
      <c r="E74" s="10">
        <f>INDEX(Données!$C$5:$C$13,MATCH(Novembre!D74,Données!$B$5:$B$13,0))</f>
        <v>35</v>
      </c>
      <c r="F74" s="11" t="s">
        <v>14</v>
      </c>
      <c r="I74" s="7"/>
    </row>
    <row r="75" spans="1:16" x14ac:dyDescent="0.3">
      <c r="A75" s="90" t="s">
        <v>50</v>
      </c>
      <c r="B75" s="8">
        <v>44883</v>
      </c>
      <c r="C75" s="18" t="s">
        <v>125</v>
      </c>
      <c r="D75" s="11" t="s">
        <v>9</v>
      </c>
      <c r="E75" s="10">
        <f>INDEX(Données!$C$5:$C$13,MATCH(Novembre!D75,Données!$B$5:$B$13,0))</f>
        <v>35</v>
      </c>
      <c r="F75" s="11" t="s">
        <v>10</v>
      </c>
      <c r="I75" s="7"/>
    </row>
    <row r="76" spans="1:16" x14ac:dyDescent="0.3">
      <c r="A76" s="9" t="s">
        <v>51</v>
      </c>
      <c r="B76" s="8">
        <v>44883</v>
      </c>
      <c r="C76" s="18" t="s">
        <v>106</v>
      </c>
      <c r="D76" s="18" t="s">
        <v>13</v>
      </c>
      <c r="E76" s="10">
        <f>INDEX(Données!$C$5:$C$13,MATCH(Novembre!D76,Données!$B$5:$B$13,0))</f>
        <v>45</v>
      </c>
      <c r="F76" s="11" t="s">
        <v>14</v>
      </c>
      <c r="I76" s="7"/>
    </row>
    <row r="77" spans="1:16" x14ac:dyDescent="0.3">
      <c r="A77" s="9" t="s">
        <v>30</v>
      </c>
      <c r="B77" s="8">
        <v>44886</v>
      </c>
      <c r="C77" s="11" t="s">
        <v>118</v>
      </c>
      <c r="D77" s="18" t="s">
        <v>9</v>
      </c>
      <c r="E77" s="10">
        <f>INDEX(Données!$C$5:$C$13,MATCH(Novembre!D77,Données!$B$5:$B$13,0))</f>
        <v>35</v>
      </c>
      <c r="F77" s="11" t="s">
        <v>14</v>
      </c>
      <c r="I77" s="7"/>
    </row>
    <row r="78" spans="1:16" x14ac:dyDescent="0.3">
      <c r="A78" s="9" t="s">
        <v>32</v>
      </c>
      <c r="B78" s="8">
        <v>44886</v>
      </c>
      <c r="C78" s="11" t="s">
        <v>143</v>
      </c>
      <c r="D78" s="11" t="s">
        <v>13</v>
      </c>
      <c r="E78" s="10">
        <f>INDEX(Données!$C$5:$C$13,MATCH(Novembre!D78,Données!$B$5:$B$13,0))</f>
        <v>45</v>
      </c>
      <c r="F78" s="11" t="s">
        <v>14</v>
      </c>
      <c r="I78" s="7"/>
    </row>
    <row r="79" spans="1:16" x14ac:dyDescent="0.3">
      <c r="A79" s="90" t="s">
        <v>33</v>
      </c>
      <c r="B79" s="8">
        <v>44887</v>
      </c>
      <c r="C79" s="18" t="s">
        <v>135</v>
      </c>
      <c r="D79" s="11" t="s">
        <v>13</v>
      </c>
      <c r="E79" s="10">
        <f>INDEX(Données!$C$5:$C$13,MATCH(Novembre!D79,Données!$B$5:$B$13,0))</f>
        <v>45</v>
      </c>
      <c r="F79" s="11" t="s">
        <v>14</v>
      </c>
    </row>
    <row r="80" spans="1:16" x14ac:dyDescent="0.3">
      <c r="A80" s="9" t="s">
        <v>8</v>
      </c>
      <c r="B80" s="8">
        <v>44887</v>
      </c>
      <c r="C80" s="9" t="s">
        <v>137</v>
      </c>
      <c r="D80" s="9" t="s">
        <v>9</v>
      </c>
      <c r="E80" s="10">
        <f>INDEX(Données!$C$5:$C$13,MATCH(Novembre!D80,Données!$B$5:$B$13,0))</f>
        <v>35</v>
      </c>
      <c r="F80" s="11" t="s">
        <v>10</v>
      </c>
      <c r="G80" s="12" t="s">
        <v>11</v>
      </c>
      <c r="H80" s="13">
        <v>44895</v>
      </c>
    </row>
    <row r="81" spans="1:188" x14ac:dyDescent="0.3">
      <c r="A81" s="90" t="s">
        <v>34</v>
      </c>
      <c r="B81" s="8">
        <v>44887</v>
      </c>
      <c r="C81" s="11" t="s">
        <v>142</v>
      </c>
      <c r="D81" s="9" t="s">
        <v>9</v>
      </c>
      <c r="E81" s="10">
        <f>INDEX(Données!$C$5:$C$13,MATCH(Novembre!D81,Données!$B$5:$B$13,0))</f>
        <v>35</v>
      </c>
      <c r="F81" s="11" t="s">
        <v>10</v>
      </c>
      <c r="G81" s="12" t="s">
        <v>11</v>
      </c>
      <c r="H81" s="15">
        <v>44900</v>
      </c>
    </row>
    <row r="82" spans="1:188" x14ac:dyDescent="0.3">
      <c r="A82" s="9" t="s">
        <v>35</v>
      </c>
      <c r="B82" s="8">
        <v>44887</v>
      </c>
      <c r="C82" s="11" t="s">
        <v>115</v>
      </c>
      <c r="D82" s="9" t="s">
        <v>9</v>
      </c>
      <c r="E82" s="10">
        <f>INDEX(Données!$C$5:$C$13,MATCH(Novembre!D82,Données!$B$5:$B$13,0))</f>
        <v>35</v>
      </c>
      <c r="F82" s="11" t="s">
        <v>10</v>
      </c>
      <c r="G82" s="12" t="s">
        <v>11</v>
      </c>
      <c r="H82" s="15">
        <v>44894</v>
      </c>
    </row>
    <row r="83" spans="1:188" x14ac:dyDescent="0.3">
      <c r="A83" s="90" t="s">
        <v>17</v>
      </c>
      <c r="B83" s="8">
        <v>44887</v>
      </c>
      <c r="C83" s="16" t="s">
        <v>138</v>
      </c>
      <c r="D83" s="9" t="s">
        <v>9</v>
      </c>
      <c r="E83" s="10">
        <f>INDEX(Données!$C$5:$C$13,MATCH(Novembre!D83,Données!$B$5:$B$13,0))</f>
        <v>35</v>
      </c>
      <c r="F83" s="11" t="s">
        <v>10</v>
      </c>
      <c r="J83" s="7" t="s">
        <v>52</v>
      </c>
    </row>
    <row r="84" spans="1:188" s="27" customFormat="1" x14ac:dyDescent="0.3">
      <c r="A84" s="9" t="s">
        <v>36</v>
      </c>
      <c r="B84" s="8">
        <v>44890</v>
      </c>
      <c r="C84" s="11" t="s">
        <v>109</v>
      </c>
      <c r="D84" s="11" t="s">
        <v>13</v>
      </c>
      <c r="E84" s="10">
        <f>INDEX(Données!$C$5:$C$13,MATCH(Novembre!D84,Données!$B$5:$B$13,0))</f>
        <v>45</v>
      </c>
      <c r="F84" s="11" t="s">
        <v>14</v>
      </c>
      <c r="G84" s="12"/>
      <c r="H84" s="14"/>
      <c r="I84"/>
      <c r="J84" s="7" t="s">
        <v>53</v>
      </c>
      <c r="K84" s="7"/>
      <c r="L84" s="7"/>
      <c r="M84" s="7"/>
      <c r="N84" s="7"/>
      <c r="O84" s="7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</row>
    <row r="85" spans="1:188" s="27" customFormat="1" ht="14.4" x14ac:dyDescent="0.3">
      <c r="A85" s="90" t="s">
        <v>12</v>
      </c>
      <c r="B85" s="8">
        <v>44887</v>
      </c>
      <c r="C85" s="11" t="s">
        <v>122</v>
      </c>
      <c r="D85" s="9" t="s">
        <v>13</v>
      </c>
      <c r="E85" s="10">
        <f>INDEX(Données!$C$5:$C$13,MATCH(Novembre!D85,Données!$B$5:$B$13,0))</f>
        <v>45</v>
      </c>
      <c r="F85" s="11" t="s">
        <v>10</v>
      </c>
      <c r="G85" s="12"/>
      <c r="H85" s="14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</row>
    <row r="86" spans="1:188" x14ac:dyDescent="0.3">
      <c r="A86" s="93" t="s">
        <v>18</v>
      </c>
      <c r="B86" s="8">
        <v>44888</v>
      </c>
      <c r="C86" s="18" t="s">
        <v>124</v>
      </c>
      <c r="D86" s="28" t="s">
        <v>13</v>
      </c>
      <c r="E86" s="10">
        <f>INDEX(Données!$C$5:$C$13,MATCH(Novembre!D86,Données!$B$5:$B$13,0))</f>
        <v>45</v>
      </c>
      <c r="F86" s="29" t="s">
        <v>14</v>
      </c>
      <c r="J86"/>
      <c r="K86"/>
      <c r="L86"/>
      <c r="M86"/>
      <c r="N86"/>
      <c r="O86"/>
    </row>
    <row r="87" spans="1:188" x14ac:dyDescent="0.3">
      <c r="A87" s="94" t="s">
        <v>37</v>
      </c>
      <c r="B87" s="8">
        <v>44888</v>
      </c>
      <c r="C87" s="18" t="s">
        <v>123</v>
      </c>
      <c r="D87" s="30" t="s">
        <v>13</v>
      </c>
      <c r="E87" s="10">
        <f>INDEX(Données!$C$5:$C$13,MATCH(Novembre!D87,Données!$B$5:$B$13,0))</f>
        <v>45</v>
      </c>
      <c r="F87" s="25" t="s">
        <v>14</v>
      </c>
    </row>
    <row r="88" spans="1:188" x14ac:dyDescent="0.3">
      <c r="A88" s="92" t="s">
        <v>21</v>
      </c>
      <c r="B88" s="8">
        <v>44888</v>
      </c>
      <c r="C88" s="18" t="s">
        <v>136</v>
      </c>
      <c r="D88" s="24" t="s">
        <v>9</v>
      </c>
      <c r="E88" s="10">
        <f>INDEX(Données!$C$5:$C$13,MATCH(Novembre!D88,Données!$B$5:$B$13,0))</f>
        <v>35</v>
      </c>
      <c r="F88" s="25" t="s">
        <v>14</v>
      </c>
    </row>
    <row r="89" spans="1:188" x14ac:dyDescent="0.3">
      <c r="A89" s="94" t="s">
        <v>38</v>
      </c>
      <c r="B89" s="8">
        <v>44888</v>
      </c>
      <c r="C89" s="11" t="s">
        <v>108</v>
      </c>
      <c r="D89" s="25" t="s">
        <v>9</v>
      </c>
      <c r="E89" s="10">
        <f>INDEX(Données!$C$5:$C$13,MATCH(Novembre!D89,Données!$B$5:$B$13,0))</f>
        <v>35</v>
      </c>
      <c r="F89" s="11" t="s">
        <v>10</v>
      </c>
      <c r="G89" s="12" t="s">
        <v>11</v>
      </c>
      <c r="H89" s="15">
        <v>44900</v>
      </c>
    </row>
    <row r="90" spans="1:188" x14ac:dyDescent="0.3">
      <c r="A90" s="94" t="s">
        <v>39</v>
      </c>
      <c r="B90" s="8">
        <v>44890</v>
      </c>
      <c r="C90" s="9" t="s">
        <v>131</v>
      </c>
      <c r="D90" s="24" t="s">
        <v>13</v>
      </c>
      <c r="E90" s="10">
        <f>INDEX(Données!$C$5:$C$13,MATCH(Novembre!D90,Données!$B$5:$B$13,0))</f>
        <v>45</v>
      </c>
      <c r="F90" s="25" t="s">
        <v>14</v>
      </c>
    </row>
    <row r="91" spans="1:188" x14ac:dyDescent="0.3">
      <c r="A91" s="92" t="s">
        <v>23</v>
      </c>
      <c r="B91" s="8">
        <v>44888</v>
      </c>
      <c r="C91" s="9" t="s">
        <v>116</v>
      </c>
      <c r="D91" s="24" t="s">
        <v>13</v>
      </c>
      <c r="E91" s="10">
        <f>INDEX(Données!$C$5:$C$13,MATCH(Novembre!D91,Données!$B$5:$B$13,0))</f>
        <v>45</v>
      </c>
      <c r="F91" s="11" t="s">
        <v>10</v>
      </c>
    </row>
    <row r="92" spans="1:188" x14ac:dyDescent="0.3">
      <c r="A92" s="94" t="s">
        <v>40</v>
      </c>
      <c r="B92" s="8">
        <v>44888</v>
      </c>
      <c r="C92" s="11" t="s">
        <v>126</v>
      </c>
      <c r="D92" s="24" t="s">
        <v>13</v>
      </c>
      <c r="E92" s="10">
        <f>INDEX(Données!$C$5:$C$13,MATCH(Novembre!D92,Données!$B$5:$B$13,0))</f>
        <v>45</v>
      </c>
      <c r="F92" s="25" t="s">
        <v>14</v>
      </c>
      <c r="H92" s="15">
        <v>44896</v>
      </c>
    </row>
    <row r="93" spans="1:188" x14ac:dyDescent="0.3">
      <c r="A93" s="92" t="s">
        <v>41</v>
      </c>
      <c r="B93" s="8">
        <v>44888</v>
      </c>
      <c r="C93" s="11" t="s">
        <v>114</v>
      </c>
      <c r="D93" s="25" t="s">
        <v>13</v>
      </c>
      <c r="E93" s="10">
        <f>INDEX(Données!$C$5:$C$13,MATCH(Novembre!D93,Données!$B$5:$B$13,0))</f>
        <v>45</v>
      </c>
      <c r="F93" s="25" t="s">
        <v>14</v>
      </c>
      <c r="H93" s="14">
        <v>44890</v>
      </c>
    </row>
    <row r="94" spans="1:188" x14ac:dyDescent="0.3">
      <c r="A94" s="94" t="s">
        <v>19</v>
      </c>
      <c r="B94" s="8">
        <v>44888</v>
      </c>
      <c r="C94" s="9" t="s">
        <v>130</v>
      </c>
      <c r="D94" s="24" t="s">
        <v>13</v>
      </c>
      <c r="E94" s="10">
        <f>INDEX(Données!$C$5:$C$13,MATCH(Novembre!D94,Données!$B$5:$B$13,0))</f>
        <v>45</v>
      </c>
      <c r="F94" s="25" t="s">
        <v>10</v>
      </c>
      <c r="G94" s="12" t="s">
        <v>20</v>
      </c>
      <c r="H94" s="15">
        <v>44896</v>
      </c>
    </row>
    <row r="95" spans="1:188" x14ac:dyDescent="0.3">
      <c r="A95" s="92" t="s">
        <v>42</v>
      </c>
      <c r="B95" s="8">
        <v>44888</v>
      </c>
      <c r="C95" s="9" t="s">
        <v>119</v>
      </c>
      <c r="D95" s="25" t="s">
        <v>9</v>
      </c>
      <c r="E95" s="10">
        <f>INDEX(Données!$C$5:$C$13,MATCH(Novembre!D95,Données!$B$5:$B$13,0))</f>
        <v>35</v>
      </c>
      <c r="F95" s="25" t="s">
        <v>10</v>
      </c>
      <c r="G95" s="12" t="s">
        <v>20</v>
      </c>
      <c r="H95" s="13">
        <v>44890</v>
      </c>
    </row>
    <row r="96" spans="1:188" x14ac:dyDescent="0.3">
      <c r="A96" s="90" t="s">
        <v>16</v>
      </c>
      <c r="B96" s="8">
        <v>44889</v>
      </c>
      <c r="C96" s="11" t="s">
        <v>117</v>
      </c>
      <c r="D96" s="11" t="s">
        <v>13</v>
      </c>
      <c r="E96" s="10">
        <f>INDEX(Données!$C$5:$C$13,MATCH(Novembre!D96,Données!$B$5:$B$13,0))</f>
        <v>45</v>
      </c>
      <c r="F96" s="11" t="s">
        <v>10</v>
      </c>
      <c r="H96" s="14">
        <v>44889</v>
      </c>
    </row>
    <row r="97" spans="1:8" x14ac:dyDescent="0.3">
      <c r="A97" s="9" t="s">
        <v>43</v>
      </c>
      <c r="B97" s="8">
        <v>44889</v>
      </c>
      <c r="C97" s="11" t="s">
        <v>120</v>
      </c>
      <c r="D97" s="11" t="s">
        <v>13</v>
      </c>
      <c r="E97" s="10">
        <f>INDEX(Données!$C$5:$C$13,MATCH(Novembre!D97,Données!$B$5:$B$13,0))</f>
        <v>45</v>
      </c>
      <c r="F97" s="11" t="s">
        <v>10</v>
      </c>
      <c r="G97" s="12" t="s">
        <v>11</v>
      </c>
      <c r="H97" s="13">
        <v>44893</v>
      </c>
    </row>
    <row r="98" spans="1:8" x14ac:dyDescent="0.3">
      <c r="A98" s="9" t="s">
        <v>44</v>
      </c>
      <c r="B98" s="8">
        <v>44890</v>
      </c>
      <c r="C98" s="9" t="s">
        <v>134</v>
      </c>
      <c r="D98" s="11" t="s">
        <v>9</v>
      </c>
      <c r="E98" s="10">
        <f>INDEX(Données!$C$5:$C$13,MATCH(Novembre!D98,Données!$B$5:$B$13,0))</f>
        <v>35</v>
      </c>
      <c r="F98" s="11" t="s">
        <v>14</v>
      </c>
    </row>
    <row r="99" spans="1:8" x14ac:dyDescent="0.3">
      <c r="A99" s="90" t="s">
        <v>45</v>
      </c>
      <c r="B99" s="8">
        <v>44890</v>
      </c>
      <c r="C99" s="11" t="s">
        <v>139</v>
      </c>
      <c r="D99" s="11" t="s">
        <v>13</v>
      </c>
      <c r="E99" s="10">
        <f>INDEX(Données!$C$5:$C$13,MATCH(Novembre!D99,Données!$B$5:$B$13,0))</f>
        <v>45</v>
      </c>
      <c r="F99" s="11" t="s">
        <v>14</v>
      </c>
    </row>
    <row r="100" spans="1:8" x14ac:dyDescent="0.3">
      <c r="A100" s="9" t="s">
        <v>50</v>
      </c>
      <c r="B100" s="8">
        <v>44890</v>
      </c>
      <c r="C100" s="18" t="s">
        <v>125</v>
      </c>
      <c r="D100" s="11" t="s">
        <v>9</v>
      </c>
      <c r="E100" s="10">
        <f>INDEX(Données!$C$5:$C$13,MATCH(Novembre!D100,Données!$B$5:$B$13,0))</f>
        <v>35</v>
      </c>
      <c r="F100" s="11" t="s">
        <v>10</v>
      </c>
    </row>
    <row r="101" spans="1:8" x14ac:dyDescent="0.3">
      <c r="A101" s="90" t="s">
        <v>51</v>
      </c>
      <c r="B101" s="8">
        <v>44890</v>
      </c>
      <c r="C101" s="18" t="s">
        <v>106</v>
      </c>
      <c r="D101" s="18" t="s">
        <v>13</v>
      </c>
      <c r="E101" s="10">
        <f>INDEX(Données!$C$5:$C$13,MATCH(Novembre!D101,Données!$B$5:$B$13,0))</f>
        <v>45</v>
      </c>
      <c r="F101" s="11" t="s">
        <v>14</v>
      </c>
      <c r="H101" s="19"/>
    </row>
    <row r="102" spans="1:8" x14ac:dyDescent="0.3">
      <c r="A102" s="90" t="s">
        <v>29</v>
      </c>
      <c r="B102" s="8">
        <v>44893</v>
      </c>
      <c r="C102" s="11" t="s">
        <v>129</v>
      </c>
      <c r="D102" s="11" t="s">
        <v>13</v>
      </c>
      <c r="E102" s="10">
        <f>INDEX(Données!$C$5:$C$13,MATCH(Novembre!D102,Données!$B$5:$B$13,0))</f>
        <v>45</v>
      </c>
      <c r="F102" s="11" t="s">
        <v>10</v>
      </c>
      <c r="G102" s="12" t="s">
        <v>11</v>
      </c>
      <c r="H102" s="15">
        <v>44900</v>
      </c>
    </row>
    <row r="103" spans="1:8" x14ac:dyDescent="0.3">
      <c r="A103" s="9" t="s">
        <v>30</v>
      </c>
      <c r="B103" s="8">
        <v>44893</v>
      </c>
      <c r="C103" s="11" t="s">
        <v>118</v>
      </c>
      <c r="D103" s="11" t="s">
        <v>13</v>
      </c>
      <c r="E103" s="10">
        <f>INDEX(Données!$C$5:$C$13,MATCH(Novembre!D103,Données!$B$5:$B$13,0))</f>
        <v>45</v>
      </c>
      <c r="F103" s="11" t="s">
        <v>14</v>
      </c>
      <c r="H103" s="13">
        <v>44894</v>
      </c>
    </row>
    <row r="104" spans="1:8" x14ac:dyDescent="0.3">
      <c r="A104" s="90" t="s">
        <v>31</v>
      </c>
      <c r="B104" s="8">
        <v>44893</v>
      </c>
      <c r="C104" s="11" t="s">
        <v>133</v>
      </c>
      <c r="D104" s="11" t="s">
        <v>13</v>
      </c>
      <c r="E104" s="10">
        <f>INDEX(Données!$C$5:$C$13,MATCH(Novembre!D104,Données!$B$5:$B$13,0))</f>
        <v>45</v>
      </c>
      <c r="F104" s="11" t="s">
        <v>10</v>
      </c>
      <c r="G104" s="12" t="s">
        <v>11</v>
      </c>
      <c r="H104" s="15">
        <v>44900</v>
      </c>
    </row>
    <row r="105" spans="1:8" x14ac:dyDescent="0.3">
      <c r="A105" s="9" t="s">
        <v>48</v>
      </c>
      <c r="B105" s="8">
        <v>44893</v>
      </c>
      <c r="C105" s="11" t="s">
        <v>111</v>
      </c>
      <c r="D105" s="11" t="s">
        <v>13</v>
      </c>
      <c r="E105" s="10">
        <f>INDEX(Données!$C$5:$C$13,MATCH(Novembre!D105,Données!$B$5:$B$13,0))</f>
        <v>45</v>
      </c>
      <c r="F105" s="11" t="s">
        <v>10</v>
      </c>
      <c r="G105" s="12" t="s">
        <v>11</v>
      </c>
      <c r="H105" s="14">
        <v>44894</v>
      </c>
    </row>
    <row r="106" spans="1:8" x14ac:dyDescent="0.3">
      <c r="A106" s="90" t="s">
        <v>33</v>
      </c>
      <c r="B106" s="8">
        <v>44894</v>
      </c>
      <c r="C106" s="18" t="s">
        <v>135</v>
      </c>
      <c r="D106" s="11" t="s">
        <v>13</v>
      </c>
      <c r="E106" s="10">
        <f>INDEX(Données!$C$5:$C$13,MATCH(Novembre!D106,Données!$B$5:$B$13,0))</f>
        <v>45</v>
      </c>
      <c r="F106" s="11" t="s">
        <v>14</v>
      </c>
    </row>
    <row r="107" spans="1:8" x14ac:dyDescent="0.3">
      <c r="A107" s="9" t="s">
        <v>8</v>
      </c>
      <c r="B107" s="8">
        <v>44894</v>
      </c>
      <c r="C107" s="9" t="s">
        <v>137</v>
      </c>
      <c r="D107" s="9" t="s">
        <v>13</v>
      </c>
      <c r="E107" s="10">
        <f>INDEX(Données!$C$5:$C$13,MATCH(Novembre!D107,Données!$B$5:$B$13,0))</f>
        <v>45</v>
      </c>
      <c r="F107" s="11" t="s">
        <v>10</v>
      </c>
      <c r="G107" s="12" t="s">
        <v>11</v>
      </c>
      <c r="H107" s="13">
        <v>44895</v>
      </c>
    </row>
    <row r="108" spans="1:8" x14ac:dyDescent="0.3">
      <c r="A108" s="95" t="s">
        <v>18</v>
      </c>
      <c r="B108" s="8">
        <v>44895</v>
      </c>
      <c r="C108" s="18" t="s">
        <v>124</v>
      </c>
      <c r="D108" s="28" t="s">
        <v>13</v>
      </c>
      <c r="E108" s="10">
        <f>INDEX(Données!$C$5:$C$13,MATCH(Novembre!D108,Données!$B$5:$B$13,0))</f>
        <v>45</v>
      </c>
      <c r="F108" s="29" t="s">
        <v>14</v>
      </c>
    </row>
    <row r="109" spans="1:8" x14ac:dyDescent="0.3">
      <c r="A109" s="92" t="s">
        <v>37</v>
      </c>
      <c r="B109" s="8">
        <v>44895</v>
      </c>
      <c r="C109" s="18" t="s">
        <v>123</v>
      </c>
      <c r="D109" s="30" t="s">
        <v>13</v>
      </c>
      <c r="E109" s="10">
        <f>INDEX(Données!$C$5:$C$13,MATCH(Novembre!D109,Données!$B$5:$B$13,0))</f>
        <v>45</v>
      </c>
      <c r="F109" s="25" t="s">
        <v>14</v>
      </c>
    </row>
    <row r="110" spans="1:8" x14ac:dyDescent="0.3">
      <c r="A110" s="90" t="s">
        <v>38</v>
      </c>
      <c r="B110" s="8">
        <v>44895</v>
      </c>
      <c r="C110" s="11" t="s">
        <v>108</v>
      </c>
      <c r="D110" s="11" t="s">
        <v>9</v>
      </c>
      <c r="E110" s="10">
        <f>INDEX(Données!$C$5:$C$13,MATCH(Novembre!D110,Données!$B$5:$B$13,0))</f>
        <v>35</v>
      </c>
      <c r="F110" s="11" t="s">
        <v>10</v>
      </c>
      <c r="G110" s="12" t="s">
        <v>11</v>
      </c>
      <c r="H110" s="15">
        <v>44900</v>
      </c>
    </row>
    <row r="111" spans="1:8" x14ac:dyDescent="0.3">
      <c r="A111" s="9" t="s">
        <v>22</v>
      </c>
      <c r="B111" s="8">
        <v>44895</v>
      </c>
      <c r="C111" s="18" t="s">
        <v>132</v>
      </c>
      <c r="D111" s="11" t="s">
        <v>13</v>
      </c>
      <c r="E111" s="10">
        <f>INDEX(Données!$C$5:$C$13,MATCH(Novembre!D111,Données!$B$5:$B$13,0))</f>
        <v>45</v>
      </c>
      <c r="F111" s="11" t="s">
        <v>10</v>
      </c>
      <c r="G111" s="12" t="s">
        <v>11</v>
      </c>
      <c r="H111" s="14">
        <v>44900</v>
      </c>
    </row>
    <row r="112" spans="1:8" x14ac:dyDescent="0.3">
      <c r="A112" s="90" t="s">
        <v>23</v>
      </c>
      <c r="B112" s="8">
        <v>44895</v>
      </c>
      <c r="C112" s="9" t="s">
        <v>116</v>
      </c>
      <c r="D112" s="9" t="s">
        <v>13</v>
      </c>
      <c r="E112" s="10">
        <f>INDEX(Données!$C$5:$C$13,MATCH(Novembre!D112,Données!$B$5:$B$13,0))</f>
        <v>45</v>
      </c>
      <c r="F112" s="11" t="s">
        <v>10</v>
      </c>
    </row>
    <row r="113" spans="1:8" x14ac:dyDescent="0.3">
      <c r="A113" s="9" t="s">
        <v>41</v>
      </c>
      <c r="B113" s="8">
        <v>44895</v>
      </c>
      <c r="C113" s="11" t="s">
        <v>114</v>
      </c>
      <c r="D113" s="11" t="s">
        <v>13</v>
      </c>
      <c r="E113" s="10">
        <f>INDEX(Données!$C$5:$C$13,MATCH(Novembre!D113,Données!$B$5:$B$13,0))</f>
        <v>45</v>
      </c>
      <c r="F113" s="11" t="s">
        <v>14</v>
      </c>
    </row>
    <row r="114" spans="1:8" x14ac:dyDescent="0.3">
      <c r="A114" s="90" t="s">
        <v>19</v>
      </c>
      <c r="B114" s="8">
        <v>44895</v>
      </c>
      <c r="C114" s="9" t="s">
        <v>130</v>
      </c>
      <c r="D114" s="9" t="s">
        <v>13</v>
      </c>
      <c r="E114" s="10">
        <f>INDEX(Données!$C$5:$C$13,MATCH(Novembre!D114,Données!$B$5:$B$13,0))</f>
        <v>45</v>
      </c>
      <c r="F114" s="11" t="s">
        <v>10</v>
      </c>
      <c r="G114" s="12" t="s">
        <v>20</v>
      </c>
      <c r="H114" s="15">
        <v>44896</v>
      </c>
    </row>
    <row r="115" spans="1:8" x14ac:dyDescent="0.3">
      <c r="A115" s="9" t="s">
        <v>54</v>
      </c>
      <c r="B115" s="8">
        <v>44840</v>
      </c>
      <c r="C115" s="11" t="s">
        <v>127</v>
      </c>
      <c r="D115" s="11" t="s">
        <v>9</v>
      </c>
      <c r="E115" s="10">
        <f>INDEX(Données!$C$5:$C$13,MATCH(Novembre!D115,Données!$B$5:$B$13,0))</f>
        <v>35</v>
      </c>
      <c r="F115" s="11" t="s">
        <v>10</v>
      </c>
      <c r="G115" s="12" t="s">
        <v>11</v>
      </c>
      <c r="H115" s="13">
        <v>44897</v>
      </c>
    </row>
    <row r="116" spans="1:8" x14ac:dyDescent="0.3">
      <c r="A116" s="90" t="s">
        <v>54</v>
      </c>
      <c r="B116" s="8">
        <v>44847</v>
      </c>
      <c r="C116" s="11" t="s">
        <v>127</v>
      </c>
      <c r="D116" s="11" t="s">
        <v>9</v>
      </c>
      <c r="E116" s="10">
        <f>INDEX(Données!$C$5:$C$13,MATCH(Novembre!D116,Données!$B$5:$B$13,0))</f>
        <v>35</v>
      </c>
      <c r="F116" s="11" t="s">
        <v>10</v>
      </c>
      <c r="G116" s="12" t="s">
        <v>11</v>
      </c>
      <c r="H116" s="13">
        <v>44897</v>
      </c>
    </row>
    <row r="117" spans="1:8" x14ac:dyDescent="0.3">
      <c r="A117" s="9" t="s">
        <v>54</v>
      </c>
      <c r="B117" s="8">
        <v>44854</v>
      </c>
      <c r="C117" s="11" t="s">
        <v>127</v>
      </c>
      <c r="D117" s="11" t="s">
        <v>9</v>
      </c>
      <c r="E117" s="10">
        <f>INDEX(Données!$C$5:$C$13,MATCH(Novembre!D117,Données!$B$5:$B$13,0))</f>
        <v>35</v>
      </c>
      <c r="F117" s="11" t="s">
        <v>10</v>
      </c>
      <c r="G117" s="12" t="s">
        <v>11</v>
      </c>
      <c r="H117" s="13">
        <v>44897</v>
      </c>
    </row>
    <row r="118" spans="1:8" x14ac:dyDescent="0.3">
      <c r="A118" s="90" t="s">
        <v>54</v>
      </c>
      <c r="B118" s="8">
        <v>44861</v>
      </c>
      <c r="C118" s="11" t="s">
        <v>127</v>
      </c>
      <c r="D118" s="11" t="s">
        <v>9</v>
      </c>
      <c r="E118" s="10">
        <f>INDEX(Données!$C$5:$C$13,MATCH(Novembre!D118,Données!$B$5:$B$13,0))</f>
        <v>35</v>
      </c>
      <c r="F118" s="11" t="s">
        <v>10</v>
      </c>
      <c r="G118" s="12" t="s">
        <v>11</v>
      </c>
      <c r="H118" s="13">
        <v>44897</v>
      </c>
    </row>
    <row r="119" spans="1:8" x14ac:dyDescent="0.3">
      <c r="A119" s="9" t="s">
        <v>54</v>
      </c>
      <c r="B119" s="8">
        <v>44826</v>
      </c>
      <c r="C119" s="11" t="s">
        <v>127</v>
      </c>
      <c r="D119" s="11" t="s">
        <v>9</v>
      </c>
      <c r="E119" s="10">
        <f>INDEX(Données!$C$5:$C$13,MATCH(Novembre!D119,Données!$B$5:$B$13,0))</f>
        <v>35</v>
      </c>
      <c r="F119" s="11" t="s">
        <v>10</v>
      </c>
      <c r="G119" s="12" t="s">
        <v>11</v>
      </c>
      <c r="H119" s="13">
        <v>44897</v>
      </c>
    </row>
    <row r="120" spans="1:8" x14ac:dyDescent="0.3">
      <c r="A120" s="90" t="s">
        <v>54</v>
      </c>
      <c r="B120" s="8">
        <v>44833</v>
      </c>
      <c r="C120" s="11" t="s">
        <v>127</v>
      </c>
      <c r="D120" s="11" t="s">
        <v>9</v>
      </c>
      <c r="E120" s="10">
        <f>INDEX(Données!$C$5:$C$13,MATCH(Novembre!D120,Données!$B$5:$B$13,0))</f>
        <v>35</v>
      </c>
      <c r="F120" s="11" t="s">
        <v>10</v>
      </c>
      <c r="G120" s="12" t="s">
        <v>11</v>
      </c>
      <c r="H120" s="13">
        <v>44897</v>
      </c>
    </row>
    <row r="121" spans="1:8" x14ac:dyDescent="0.3">
      <c r="A121" s="9" t="s">
        <v>54</v>
      </c>
      <c r="B121" s="8">
        <v>44869</v>
      </c>
      <c r="C121" s="11" t="s">
        <v>127</v>
      </c>
      <c r="D121" s="11" t="s">
        <v>9</v>
      </c>
      <c r="E121" s="10">
        <f>INDEX(Données!$C$5:$C$13,MATCH(Novembre!D121,Données!$B$5:$B$13,0))</f>
        <v>35</v>
      </c>
      <c r="F121" s="11" t="s">
        <v>10</v>
      </c>
      <c r="G121" s="12" t="s">
        <v>11</v>
      </c>
      <c r="H121" s="13">
        <v>44897</v>
      </c>
    </row>
    <row r="122" spans="1:8" x14ac:dyDescent="0.3">
      <c r="A122" s="9" t="s">
        <v>55</v>
      </c>
      <c r="B122" s="8">
        <v>44875</v>
      </c>
      <c r="C122" s="11" t="s">
        <v>127</v>
      </c>
      <c r="D122" s="11" t="s">
        <v>9</v>
      </c>
      <c r="E122" s="10">
        <f>INDEX(Données!$C$5:$C$13,MATCH(Novembre!D122,Données!$B$5:$B$13,0))</f>
        <v>35</v>
      </c>
      <c r="F122" s="11" t="s">
        <v>10</v>
      </c>
      <c r="G122" s="12" t="s">
        <v>11</v>
      </c>
      <c r="H122" s="13">
        <v>44896</v>
      </c>
    </row>
    <row r="123" spans="1:8" x14ac:dyDescent="0.3">
      <c r="A123" s="90" t="s">
        <v>55</v>
      </c>
      <c r="B123" s="8">
        <v>44882</v>
      </c>
      <c r="C123" s="11" t="s">
        <v>127</v>
      </c>
      <c r="D123" s="11" t="s">
        <v>9</v>
      </c>
      <c r="E123" s="10">
        <f>INDEX(Données!$C$5:$C$13,MATCH(Novembre!D123,Données!$B$5:$B$13,0))</f>
        <v>35</v>
      </c>
      <c r="F123" s="11" t="s">
        <v>10</v>
      </c>
      <c r="G123" s="12" t="s">
        <v>11</v>
      </c>
      <c r="H123" s="13">
        <v>44896</v>
      </c>
    </row>
    <row r="124" spans="1:8" x14ac:dyDescent="0.3">
      <c r="A124" s="90" t="s">
        <v>55</v>
      </c>
      <c r="B124" s="8">
        <v>44889</v>
      </c>
      <c r="C124" s="11" t="s">
        <v>127</v>
      </c>
      <c r="D124" s="11" t="s">
        <v>9</v>
      </c>
      <c r="E124" s="10">
        <f>INDEX(Données!$C$5:$C$13,MATCH(Novembre!D124,Données!$B$5:$B$13,0))</f>
        <v>35</v>
      </c>
      <c r="F124" s="11" t="s">
        <v>10</v>
      </c>
      <c r="G124" s="12" t="s">
        <v>11</v>
      </c>
      <c r="H124" s="13">
        <v>44896</v>
      </c>
    </row>
    <row r="127" spans="1:8" x14ac:dyDescent="0.3">
      <c r="A127" s="9"/>
      <c r="B127" s="8"/>
      <c r="E127" s="10"/>
    </row>
    <row r="128" spans="1:8" x14ac:dyDescent="0.3">
      <c r="A128" s="90"/>
      <c r="B128" s="8"/>
      <c r="E128" s="10"/>
    </row>
    <row r="130" spans="1:9" x14ac:dyDescent="0.3">
      <c r="A130" s="9"/>
      <c r="B130" s="8"/>
      <c r="E130" s="10"/>
    </row>
    <row r="131" spans="1:9" x14ac:dyDescent="0.3">
      <c r="A131" s="90"/>
      <c r="B131" s="8"/>
      <c r="E131" s="10"/>
    </row>
    <row r="132" spans="1:9" x14ac:dyDescent="0.3">
      <c r="A132" s="9"/>
      <c r="B132" s="8"/>
      <c r="E132" s="10"/>
    </row>
    <row r="133" spans="1:9" x14ac:dyDescent="0.3">
      <c r="A133" s="90"/>
      <c r="B133" s="8"/>
      <c r="E133" s="10"/>
    </row>
    <row r="134" spans="1:9" x14ac:dyDescent="0.3">
      <c r="A134" s="9"/>
      <c r="B134" s="8"/>
      <c r="E134" s="10"/>
    </row>
    <row r="135" spans="1:9" ht="13.95" customHeight="1" x14ac:dyDescent="0.3">
      <c r="A135" s="90"/>
      <c r="B135" s="8"/>
      <c r="E135" s="10"/>
    </row>
    <row r="136" spans="1:9" ht="21" x14ac:dyDescent="0.4">
      <c r="I136" s="32"/>
    </row>
    <row r="143" spans="1:9" x14ac:dyDescent="0.3">
      <c r="A143" s="90"/>
      <c r="B143" s="8"/>
      <c r="E143" s="10"/>
    </row>
    <row r="144" spans="1:9" x14ac:dyDescent="0.3">
      <c r="E144" s="33"/>
    </row>
    <row r="145" spans="2:8" x14ac:dyDescent="0.3">
      <c r="E145" s="33"/>
    </row>
    <row r="146" spans="2:8" x14ac:dyDescent="0.3">
      <c r="E146" s="33"/>
    </row>
    <row r="147" spans="2:8" x14ac:dyDescent="0.3">
      <c r="E147" s="34"/>
    </row>
    <row r="148" spans="2:8" x14ac:dyDescent="0.3">
      <c r="E148" s="34"/>
    </row>
    <row r="149" spans="2:8" x14ac:dyDescent="0.3">
      <c r="E149" s="34"/>
    </row>
    <row r="150" spans="2:8" x14ac:dyDescent="0.3">
      <c r="E150" s="34"/>
    </row>
    <row r="151" spans="2:8" x14ac:dyDescent="0.3">
      <c r="E151" s="34"/>
    </row>
    <row r="152" spans="2:8" x14ac:dyDescent="0.3">
      <c r="E152" s="34"/>
    </row>
    <row r="153" spans="2:8" x14ac:dyDescent="0.3">
      <c r="B153" s="102"/>
      <c r="C153" s="35"/>
      <c r="D153" s="35"/>
      <c r="E153" s="36"/>
      <c r="F153" s="35"/>
      <c r="G153" s="37"/>
      <c r="H153" s="38"/>
    </row>
    <row r="1048570" spans="1:15" s="11" customFormat="1" x14ac:dyDescent="0.3">
      <c r="A1048570" s="9"/>
      <c r="B1048570" s="15"/>
      <c r="E1048570" s="31"/>
      <c r="G1048570" s="12"/>
      <c r="H1048570" s="14"/>
      <c r="I1048570"/>
      <c r="J1048570" s="7"/>
      <c r="K1048570" s="7"/>
      <c r="L1048570" s="7"/>
      <c r="M1048570" s="7"/>
      <c r="N1048570" s="7"/>
      <c r="O1048570" s="7"/>
    </row>
  </sheetData>
  <dataConsolidate/>
  <phoneticPr fontId="16" type="noConversion"/>
  <pageMargins left="0.70000000000000007" right="0.70000000000000007" top="0.75000000000000011" bottom="0.75000000000000011" header="0.30000000000000004" footer="0.30000000000000004"/>
  <pageSetup paperSize="9" scale="84" orientation="landscape" verticalDpi="0" r:id="rId1"/>
  <headerFooter>
    <oddHeader>&amp;C&amp;"+,Gras"&amp;16Novembre 2022</oddHeader>
  </headerFooter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200-000000000000}">
          <x14:formula1>
            <xm:f>'C:\Users\armelbosunga\Documents\Pro\Psychomotricien\liberal\Outils\Administratif cabinet\Devis et compta\Livret des recettes\[Livre des recettes2022.xlsx]Données'!#REF!</xm:f>
          </x14:formula1>
          <xm:sqref>D154:D1048576</xm:sqref>
        </x14:dataValidation>
        <x14:dataValidation type="list" allowBlank="1" showInputMessage="1" showErrorMessage="1" xr:uid="{00000000-0002-0000-0200-000001000000}">
          <x14:formula1>
            <xm:f>'C:\Users\armelbosunga\Documents\Pro\Psychomotricien\liberal\Outils\Administratif cabinet\Devis et compta\Livret des recettes\[Livre des recettes2022.xlsx]Données'!#REF!</xm:f>
          </x14:formula1>
          <xm:sqref>F154:G1048576</xm:sqref>
        </x14:dataValidation>
        <x14:dataValidation type="list" allowBlank="1" showInputMessage="1" showErrorMessage="1" xr:uid="{00000000-0002-0000-0200-000002000000}">
          <x14:formula1>
            <xm:f>Données!$E$5:$E$6</xm:f>
          </x14:formula1>
          <xm:sqref>F2:F124 F127:F153</xm:sqref>
        </x14:dataValidation>
        <x14:dataValidation type="list" allowBlank="1" showInputMessage="1" showErrorMessage="1" xr:uid="{00000000-0002-0000-0200-000003000000}">
          <x14:formula1>
            <xm:f>Données!$B$5:$B$13</xm:f>
          </x14:formula1>
          <xm:sqref>D2:D124 D127:D153</xm:sqref>
        </x14:dataValidation>
        <x14:dataValidation type="list" allowBlank="1" showInputMessage="1" showErrorMessage="1" xr:uid="{00000000-0002-0000-0200-000004000000}">
          <x14:formula1>
            <xm:f>Données!$G$5:$G$7</xm:f>
          </x14:formula1>
          <xm:sqref>G2:G124 G127:G153</xm:sqref>
        </x14:dataValidation>
        <x14:dataValidation type="list" allowBlank="1" showInputMessage="1" showErrorMessage="1" xr:uid="{00000000-0002-0000-0200-000005000000}">
          <x14:formula1>
            <xm:f>Coordonnees!$A$2:$A$46</xm:f>
          </x14:formula1>
          <xm:sqref>C2:C124</xm:sqref>
        </x14:dataValidation>
      </x14:dataValidations>
    </ext>
    <ext xmlns:mx="http://schemas.microsoft.com/office/mac/excel/2008/main" uri="{64002731-A6B0-56B0-2670-7721B7C09600}">
      <mx:PLV Mode="1" OnePage="0" WScale="4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C29FC-43AC-4333-84AC-65D6F94919B3}">
  <dimension ref="A1:GF1048570"/>
  <sheetViews>
    <sheetView workbookViewId="0">
      <selection activeCell="L7" sqref="L7"/>
    </sheetView>
  </sheetViews>
  <sheetFormatPr baseColWidth="10" defaultColWidth="11.44140625" defaultRowHeight="14.4" x14ac:dyDescent="0.3"/>
  <cols>
    <col min="1" max="1" width="7.109375" style="96" bestFit="1" customWidth="1"/>
    <col min="2" max="2" width="30.88671875" style="15" customWidth="1"/>
    <col min="3" max="3" width="23.6640625" style="11" bestFit="1" customWidth="1"/>
    <col min="4" max="4" width="29.21875" style="11" customWidth="1"/>
    <col min="5" max="5" width="10.6640625" style="31" bestFit="1" customWidth="1"/>
    <col min="6" max="6" width="11" style="11" bestFit="1" customWidth="1"/>
    <col min="7" max="7" width="19.77734375" style="12" customWidth="1"/>
    <col min="8" max="8" width="30.5546875" style="14" customWidth="1"/>
    <col min="9" max="9" width="18.77734375" customWidth="1"/>
    <col min="10" max="10" width="7" style="7" customWidth="1"/>
    <col min="11" max="11" width="5.77734375" style="7" customWidth="1"/>
    <col min="12" max="12" width="5.6640625" style="7" customWidth="1"/>
    <col min="13" max="13" width="19.5546875" style="7" bestFit="1" customWidth="1"/>
    <col min="14" max="14" width="21.33203125" style="7" customWidth="1"/>
    <col min="15" max="24" width="4.109375" style="7" customWidth="1"/>
    <col min="25" max="25" width="3.33203125" style="7" customWidth="1"/>
    <col min="26" max="35" width="4.109375" style="7" customWidth="1"/>
    <col min="36" max="36" width="3.33203125" style="7" customWidth="1"/>
    <col min="37" max="45" width="4.109375" style="7" customWidth="1"/>
    <col min="46" max="51" width="3.33203125" style="7" customWidth="1"/>
    <col min="52" max="52" width="5.6640625" style="7" customWidth="1"/>
    <col min="53" max="53" width="5.109375" style="7" customWidth="1"/>
    <col min="54" max="16384" width="11.44140625" style="7"/>
  </cols>
  <sheetData>
    <row r="1" spans="1:53" ht="15.6" x14ac:dyDescent="0.3">
      <c r="A1" s="91" t="s">
        <v>0</v>
      </c>
      <c r="B1" s="129" t="s">
        <v>1</v>
      </c>
      <c r="C1" s="130" t="s">
        <v>2</v>
      </c>
      <c r="D1" s="130" t="s">
        <v>3</v>
      </c>
      <c r="E1" s="131" t="s">
        <v>4</v>
      </c>
      <c r="F1" s="132" t="s">
        <v>5</v>
      </c>
      <c r="G1" s="133" t="s">
        <v>6</v>
      </c>
      <c r="H1" s="134" t="s">
        <v>7</v>
      </c>
      <c r="I1" s="135" t="s">
        <v>199</v>
      </c>
    </row>
    <row r="2" spans="1:53" ht="15.6" x14ac:dyDescent="0.3">
      <c r="A2" s="90" t="s">
        <v>38</v>
      </c>
      <c r="B2" s="136">
        <v>44896</v>
      </c>
      <c r="C2" s="137" t="s">
        <v>108</v>
      </c>
      <c r="D2" s="137" t="s">
        <v>9</v>
      </c>
      <c r="E2" s="138">
        <f>IF(D2="","",INDEX(Données!$C$5:$C$13,MATCH(Novembre!D2,Données!$B$5:$B$13,0)))</f>
        <v>35</v>
      </c>
      <c r="F2" s="139" t="s">
        <v>10</v>
      </c>
      <c r="G2" s="140" t="s">
        <v>11</v>
      </c>
      <c r="H2" s="141">
        <v>44895</v>
      </c>
      <c r="I2" s="142"/>
    </row>
    <row r="3" spans="1:53" ht="15.6" x14ac:dyDescent="0.3">
      <c r="A3" s="90" t="s">
        <v>23</v>
      </c>
      <c r="B3" s="143">
        <v>44897</v>
      </c>
      <c r="C3" s="144" t="s">
        <v>122</v>
      </c>
      <c r="D3" s="145" t="s">
        <v>13</v>
      </c>
      <c r="E3" s="138">
        <f>IF(D3="","",INDEX(Données!$C$5:$C$13,MATCH(Novembre!D3,Données!$B$5:$B$13,0)))</f>
        <v>45</v>
      </c>
      <c r="F3" s="144" t="s">
        <v>10</v>
      </c>
      <c r="G3" s="147"/>
      <c r="H3" s="148"/>
      <c r="I3" s="149"/>
    </row>
    <row r="4" spans="1:53" ht="15.6" x14ac:dyDescent="0.3">
      <c r="A4" s="90" t="s">
        <v>24</v>
      </c>
      <c r="B4" s="136">
        <v>44898</v>
      </c>
      <c r="C4" s="139" t="s">
        <v>108</v>
      </c>
      <c r="D4" s="139" t="s">
        <v>9</v>
      </c>
      <c r="E4" s="138">
        <f>IF(D4="","",INDEX(Données!$C$5:$C$13,MATCH(Novembre!D4,Données!$B$5:$B$13,0)))</f>
        <v>35</v>
      </c>
      <c r="F4" s="139" t="s">
        <v>10</v>
      </c>
      <c r="G4" s="140"/>
      <c r="H4" s="136"/>
      <c r="I4" s="150"/>
    </row>
    <row r="5" spans="1:53" ht="15.6" x14ac:dyDescent="0.3">
      <c r="A5" s="9" t="s">
        <v>38</v>
      </c>
      <c r="B5" s="143">
        <v>44899</v>
      </c>
      <c r="C5" s="144" t="s">
        <v>117</v>
      </c>
      <c r="D5" s="144" t="s">
        <v>13</v>
      </c>
      <c r="E5" s="138">
        <f>IF(D5="","",INDEX(Données!$C$5:$C$13,MATCH(Novembre!D5,Données!$B$5:$B$13,0)))</f>
        <v>45</v>
      </c>
      <c r="F5" s="144" t="s">
        <v>10</v>
      </c>
      <c r="G5" s="147"/>
      <c r="H5" s="143"/>
      <c r="I5" s="149"/>
    </row>
    <row r="6" spans="1:53" ht="15.6" x14ac:dyDescent="0.3">
      <c r="A6" s="90" t="s">
        <v>17</v>
      </c>
      <c r="B6" s="136">
        <v>44900</v>
      </c>
      <c r="C6" s="151" t="s">
        <v>108</v>
      </c>
      <c r="D6" s="152" t="s">
        <v>9</v>
      </c>
      <c r="E6" s="138">
        <f>IF(D6="","",INDEX(Données!$C$5:$C$13,MATCH(Novembre!D6,Données!$B$5:$B$13,0)))</f>
        <v>35</v>
      </c>
      <c r="F6" s="139" t="s">
        <v>10</v>
      </c>
      <c r="G6" s="140"/>
      <c r="H6" s="136"/>
      <c r="I6" s="150"/>
    </row>
    <row r="7" spans="1:53" ht="15.6" x14ac:dyDescent="0.3">
      <c r="A7" s="9"/>
      <c r="B7" s="143"/>
      <c r="C7" s="153"/>
      <c r="D7" s="153"/>
      <c r="E7" s="138" t="str">
        <f>IF(D7="","",INDEX(Données!$C$5:$C$13,MATCH(Novembre!D7,Données!$B$5:$B$13,0)))</f>
        <v/>
      </c>
      <c r="F7" s="144"/>
      <c r="G7" s="147"/>
      <c r="H7" s="143"/>
      <c r="I7" s="149"/>
    </row>
    <row r="8" spans="1:53" ht="15.6" x14ac:dyDescent="0.3">
      <c r="A8" s="90"/>
      <c r="B8" s="136"/>
      <c r="C8" s="137"/>
      <c r="D8" s="137"/>
      <c r="E8" s="138" t="str">
        <f>IF(D8="","",INDEX(Données!$C$5:$C$13,MATCH(Novembre!D8,Données!$B$5:$B$13,0)))</f>
        <v/>
      </c>
      <c r="F8" s="139"/>
      <c r="G8" s="140"/>
      <c r="H8" s="136"/>
      <c r="I8" s="150"/>
    </row>
    <row r="9" spans="1:53" ht="15.6" x14ac:dyDescent="0.3">
      <c r="A9" s="9"/>
      <c r="B9" s="143"/>
      <c r="C9" s="153"/>
      <c r="D9" s="145"/>
      <c r="E9" s="138" t="str">
        <f>IF(D9="","",INDEX(Données!$C$5:$C$13,MATCH(Novembre!D9,Données!$B$5:$B$13,0)))</f>
        <v/>
      </c>
      <c r="F9" s="144"/>
      <c r="G9" s="147"/>
      <c r="H9" s="148"/>
      <c r="I9" s="149"/>
    </row>
    <row r="10" spans="1:53" ht="15.6" x14ac:dyDescent="0.3">
      <c r="A10" s="90"/>
      <c r="B10" s="136"/>
      <c r="C10" s="154"/>
      <c r="D10" s="154"/>
      <c r="E10" s="138" t="str">
        <f>IF(D10="","",INDEX(Données!$C$5:$C$13,MATCH(Novembre!D10,Données!$B$5:$B$13,0)))</f>
        <v/>
      </c>
      <c r="F10" s="139"/>
      <c r="G10" s="140"/>
      <c r="H10" s="155"/>
      <c r="I10" s="15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</row>
    <row r="11" spans="1:53" ht="15.6" x14ac:dyDescent="0.3">
      <c r="A11" s="9"/>
      <c r="B11" s="143"/>
      <c r="C11" s="145"/>
      <c r="D11" s="145"/>
      <c r="E11" s="138" t="str">
        <f>IF(D11="","",INDEX(Données!$C$5:$C$13,MATCH(Novembre!D11,Données!$B$5:$B$13,0)))</f>
        <v/>
      </c>
      <c r="F11" s="144"/>
      <c r="G11" s="147"/>
      <c r="H11" s="148"/>
      <c r="I11" s="149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 ht="15.6" x14ac:dyDescent="0.3">
      <c r="A12" s="90"/>
      <c r="B12" s="136"/>
      <c r="C12" s="139"/>
      <c r="D12" s="137"/>
      <c r="E12" s="138" t="str">
        <f>IF(D12="","",INDEX(Données!$C$5:$C$13,MATCH(Novembre!D12,Données!$B$5:$B$13,0)))</f>
        <v/>
      </c>
      <c r="F12" s="139"/>
      <c r="G12" s="140"/>
      <c r="H12" s="136"/>
      <c r="I12" s="150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</row>
    <row r="13" spans="1:53" ht="15.6" x14ac:dyDescent="0.3">
      <c r="A13" s="9"/>
      <c r="B13" s="143"/>
      <c r="C13" s="145"/>
      <c r="D13" s="144"/>
      <c r="E13" s="138" t="str">
        <f>IF(D13="","",INDEX(Données!$C$5:$C$13,MATCH(Novembre!D13,Données!$B$5:$B$13,0)))</f>
        <v/>
      </c>
      <c r="F13" s="144"/>
      <c r="G13" s="147"/>
      <c r="H13" s="143"/>
      <c r="I13" s="166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</row>
    <row r="14" spans="1:53" ht="15.6" x14ac:dyDescent="0.3">
      <c r="A14" s="90"/>
      <c r="B14" s="136"/>
      <c r="C14" s="139"/>
      <c r="D14" s="139"/>
      <c r="E14" s="138" t="str">
        <f>IF(D14="","",INDEX(Données!$C$5:$C$13,MATCH(Novembre!D14,Données!$B$5:$B$13,0)))</f>
        <v/>
      </c>
      <c r="F14" s="139"/>
      <c r="G14" s="140"/>
      <c r="H14" s="136"/>
      <c r="I14" s="150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</row>
    <row r="15" spans="1:53" ht="15.6" x14ac:dyDescent="0.3">
      <c r="A15" s="90"/>
      <c r="B15" s="143"/>
      <c r="C15" s="144"/>
      <c r="D15" s="144"/>
      <c r="E15" s="138" t="str">
        <f>IF(D15="","",INDEX(Données!$C$5:$C$13,MATCH(Novembre!D15,Données!$B$5:$B$13,0)))</f>
        <v/>
      </c>
      <c r="F15" s="144"/>
      <c r="G15" s="147"/>
      <c r="H15" s="143"/>
      <c r="I15" s="149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</row>
    <row r="16" spans="1:53" ht="15.6" x14ac:dyDescent="0.3">
      <c r="A16" s="9"/>
      <c r="B16" s="136"/>
      <c r="C16" s="139"/>
      <c r="D16" s="139"/>
      <c r="E16" s="138" t="str">
        <f>IF(D16="","",INDEX(Données!$C$5:$C$13,MATCH(Novembre!D16,Données!$B$5:$B$13,0)))</f>
        <v/>
      </c>
      <c r="F16" s="139"/>
      <c r="G16" s="140"/>
      <c r="H16" s="136"/>
      <c r="I16" s="167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</row>
    <row r="17" spans="1:53" ht="15.6" x14ac:dyDescent="0.3">
      <c r="A17" s="90"/>
      <c r="B17" s="143"/>
      <c r="C17" s="144"/>
      <c r="D17" s="144"/>
      <c r="E17" s="138" t="str">
        <f>IF(D17="","",INDEX(Données!$C$5:$C$13,MATCH(Novembre!D17,Données!$B$5:$B$13,0)))</f>
        <v/>
      </c>
      <c r="F17" s="144"/>
      <c r="G17" s="147"/>
      <c r="H17" s="143"/>
      <c r="I17" s="168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 ht="15.6" x14ac:dyDescent="0.3">
      <c r="A18" s="9"/>
      <c r="B18" s="136"/>
      <c r="C18" s="139"/>
      <c r="D18" s="154"/>
      <c r="E18" s="138" t="str">
        <f>IF(D18="","",INDEX(Données!$C$5:$C$13,MATCH(Novembre!D18,Données!$B$5:$B$13,0)))</f>
        <v/>
      </c>
      <c r="F18" s="139"/>
      <c r="G18" s="140"/>
      <c r="H18" s="136"/>
      <c r="I18" s="167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</row>
    <row r="19" spans="1:53" ht="15.6" x14ac:dyDescent="0.3">
      <c r="A19" s="90"/>
      <c r="B19" s="143"/>
      <c r="C19" s="144"/>
      <c r="D19" s="144"/>
      <c r="E19" s="138" t="str">
        <f>IF(D19="","",INDEX(Données!$C$5:$C$13,MATCH(Novembre!D19,Données!$B$5:$B$13,0)))</f>
        <v/>
      </c>
      <c r="F19" s="144"/>
      <c r="G19" s="147"/>
      <c r="H19" s="143"/>
      <c r="I19" s="168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</row>
    <row r="20" spans="1:53" ht="15.6" x14ac:dyDescent="0.3">
      <c r="A20" s="9"/>
      <c r="B20" s="136"/>
      <c r="C20" s="139"/>
      <c r="D20" s="139"/>
      <c r="E20" s="138" t="str">
        <f>IF(D20="","",INDEX(Données!$C$5:$C$13,MATCH(Novembre!D20,Données!$B$5:$B$13,0)))</f>
        <v/>
      </c>
      <c r="F20" s="139"/>
      <c r="G20" s="140"/>
      <c r="H20" s="136"/>
      <c r="I20" s="167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</row>
    <row r="21" spans="1:53" ht="15.6" x14ac:dyDescent="0.3">
      <c r="A21" s="90"/>
      <c r="B21" s="143"/>
      <c r="C21" s="153"/>
      <c r="D21" s="144"/>
      <c r="E21" s="138" t="str">
        <f>IF(D21="","",INDEX(Données!$C$5:$C$13,MATCH(Novembre!D21,Données!$B$5:$B$13,0)))</f>
        <v/>
      </c>
      <c r="F21" s="144"/>
      <c r="G21" s="147"/>
      <c r="H21" s="148"/>
      <c r="I21" s="168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</row>
    <row r="22" spans="1:53" ht="15.6" x14ac:dyDescent="0.3">
      <c r="A22" s="9"/>
      <c r="B22" s="136"/>
      <c r="C22" s="137"/>
      <c r="D22" s="137"/>
      <c r="E22" s="138" t="str">
        <f>IF(D22="","",INDEX(Données!$C$5:$C$13,MATCH(Novembre!D22,Données!$B$5:$B$13,0)))</f>
        <v/>
      </c>
      <c r="F22" s="139"/>
      <c r="G22" s="140"/>
      <c r="H22" s="141"/>
      <c r="I22" s="167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</row>
    <row r="23" spans="1:53" ht="15.6" x14ac:dyDescent="0.3">
      <c r="A23" s="90"/>
      <c r="B23" s="143"/>
      <c r="C23" s="144"/>
      <c r="D23" s="145"/>
      <c r="E23" s="138" t="str">
        <f>IF(D23="","",INDEX(Données!$C$5:$C$13,MATCH(Novembre!D23,Données!$B$5:$B$13,0)))</f>
        <v/>
      </c>
      <c r="F23" s="144"/>
      <c r="G23" s="147"/>
      <c r="H23" s="143"/>
      <c r="I23" s="168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</row>
    <row r="24" spans="1:53" ht="15.6" x14ac:dyDescent="0.3">
      <c r="A24" s="90"/>
      <c r="B24" s="136"/>
      <c r="C24" s="139"/>
      <c r="D24" s="137"/>
      <c r="E24" s="138" t="str">
        <f>IF(D24="","",INDEX(Données!$C$5:$C$13,MATCH(Novembre!D24,Données!$B$5:$B$13,0)))</f>
        <v/>
      </c>
      <c r="F24" s="139"/>
      <c r="G24" s="140"/>
      <c r="H24" s="136"/>
      <c r="I24" s="167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</row>
    <row r="25" spans="1:53" ht="15.6" x14ac:dyDescent="0.3">
      <c r="A25" s="9"/>
      <c r="B25" s="143"/>
      <c r="C25" s="169"/>
      <c r="D25" s="145"/>
      <c r="E25" s="138" t="str">
        <f>IF(D25="","",INDEX(Données!$C$5:$C$13,MATCH(Novembre!D25,Données!$B$5:$B$13,0)))</f>
        <v/>
      </c>
      <c r="F25" s="144"/>
      <c r="G25" s="147"/>
      <c r="H25" s="143"/>
      <c r="I25" s="168"/>
      <c r="M25"/>
      <c r="N25"/>
      <c r="O25"/>
      <c r="P25"/>
      <c r="Q25"/>
      <c r="R25"/>
    </row>
    <row r="26" spans="1:53" ht="15.6" x14ac:dyDescent="0.3">
      <c r="A26" s="90"/>
      <c r="B26" s="136"/>
      <c r="C26" s="139"/>
      <c r="D26" s="139"/>
      <c r="E26" s="138" t="str">
        <f>IF(D26="","",INDEX(Données!$C$5:$C$13,MATCH(Novembre!D26,Données!$B$5:$B$13,0)))</f>
        <v/>
      </c>
      <c r="F26" s="139"/>
      <c r="G26" s="140"/>
      <c r="H26" s="136"/>
      <c r="I26" s="167"/>
      <c r="M26"/>
      <c r="N26"/>
      <c r="O26"/>
      <c r="P26"/>
      <c r="Q26"/>
      <c r="R26"/>
    </row>
    <row r="27" spans="1:53" ht="15.6" x14ac:dyDescent="0.3">
      <c r="A27" s="9"/>
      <c r="B27" s="143"/>
      <c r="C27" s="144"/>
      <c r="D27" s="144"/>
      <c r="E27" s="138" t="str">
        <f>IF(D27="","",INDEX(Données!$C$5:$C$13,MATCH(Novembre!D27,Données!$B$5:$B$13,0)))</f>
        <v/>
      </c>
      <c r="F27" s="144"/>
      <c r="G27" s="147"/>
      <c r="H27" s="148"/>
      <c r="I27" s="168"/>
      <c r="M27"/>
      <c r="N27"/>
      <c r="O27"/>
      <c r="P27"/>
      <c r="Q27"/>
      <c r="R27"/>
    </row>
    <row r="28" spans="1:53" ht="15.6" x14ac:dyDescent="0.3">
      <c r="A28" s="90"/>
      <c r="B28" s="136"/>
      <c r="C28" s="139"/>
      <c r="D28" s="137"/>
      <c r="E28" s="138" t="str">
        <f>IF(D28="","",INDEX(Données!$C$5:$C$13,MATCH(Novembre!D28,Données!$B$5:$B$13,0)))</f>
        <v/>
      </c>
      <c r="F28" s="139"/>
      <c r="G28" s="140"/>
      <c r="H28" s="136"/>
      <c r="I28" s="167"/>
      <c r="M28"/>
      <c r="N28"/>
      <c r="O28"/>
      <c r="P28"/>
      <c r="Q28"/>
      <c r="R28"/>
    </row>
    <row r="29" spans="1:53" ht="15.6" x14ac:dyDescent="0.3">
      <c r="A29" s="9"/>
      <c r="B29" s="143"/>
      <c r="C29" s="153"/>
      <c r="D29" s="153"/>
      <c r="E29" s="138" t="str">
        <f>IF(D29="","",INDEX(Données!$C$5:$C$13,MATCH(Novembre!D29,Données!$B$5:$B$13,0)))</f>
        <v/>
      </c>
      <c r="F29" s="144"/>
      <c r="G29" s="147"/>
      <c r="H29" s="148"/>
      <c r="I29" s="168"/>
      <c r="M29"/>
      <c r="N29"/>
      <c r="O29"/>
      <c r="P29"/>
      <c r="Q29"/>
      <c r="R29"/>
    </row>
    <row r="30" spans="1:53" ht="15.6" x14ac:dyDescent="0.3">
      <c r="A30" s="90"/>
      <c r="B30" s="136"/>
      <c r="C30" s="154"/>
      <c r="D30" s="154"/>
      <c r="E30" s="138" t="str">
        <f>IF(D30="","",INDEX(Données!$C$5:$C$13,MATCH(Novembre!D30,Données!$B$5:$B$13,0)))</f>
        <v/>
      </c>
      <c r="F30" s="139"/>
      <c r="G30" s="140"/>
      <c r="H30" s="155"/>
      <c r="I30" s="167"/>
      <c r="M30"/>
      <c r="N30"/>
      <c r="O30"/>
      <c r="P30"/>
      <c r="Q30"/>
      <c r="R30"/>
    </row>
    <row r="31" spans="1:53" ht="15.6" x14ac:dyDescent="0.3">
      <c r="A31" s="9"/>
      <c r="B31" s="143"/>
      <c r="C31" s="153"/>
      <c r="D31" s="145"/>
      <c r="E31" s="138" t="str">
        <f>IF(D31="","",INDEX(Données!$C$5:$C$13,MATCH(Novembre!D31,Données!$B$5:$B$13,0)))</f>
        <v/>
      </c>
      <c r="F31" s="144"/>
      <c r="G31" s="147"/>
      <c r="H31" s="148"/>
      <c r="I31" s="168"/>
      <c r="J31"/>
      <c r="K31"/>
      <c r="L31"/>
      <c r="M31"/>
      <c r="N31"/>
      <c r="O31"/>
      <c r="P31"/>
      <c r="Q31"/>
      <c r="R31"/>
    </row>
    <row r="32" spans="1:53" ht="15.6" x14ac:dyDescent="0.3">
      <c r="A32" s="90"/>
      <c r="B32" s="136"/>
      <c r="C32" s="139"/>
      <c r="D32" s="139"/>
      <c r="E32" s="138" t="str">
        <f>IF(D32="","",INDEX(Données!$C$5:$C$13,MATCH(Novembre!D32,Données!$B$5:$B$13,0)))</f>
        <v/>
      </c>
      <c r="F32" s="170"/>
      <c r="G32" s="140"/>
      <c r="H32" s="136"/>
      <c r="I32" s="167"/>
      <c r="J32"/>
      <c r="K32"/>
      <c r="L32"/>
      <c r="M32"/>
      <c r="N32"/>
      <c r="O32"/>
      <c r="P32"/>
      <c r="Q32"/>
      <c r="R32"/>
    </row>
    <row r="33" spans="1:18" ht="15.6" x14ac:dyDescent="0.3">
      <c r="A33" s="9"/>
      <c r="B33" s="143"/>
      <c r="C33" s="153"/>
      <c r="D33" s="153"/>
      <c r="E33" s="138" t="str">
        <f>IF(D33="","",INDEX(Données!$C$5:$C$13,MATCH(Novembre!D33,Données!$B$5:$B$13,0)))</f>
        <v/>
      </c>
      <c r="F33" s="144"/>
      <c r="G33" s="147"/>
      <c r="H33" s="148"/>
      <c r="I33" s="168"/>
      <c r="J33"/>
      <c r="K33"/>
      <c r="L33"/>
      <c r="M33"/>
      <c r="N33"/>
      <c r="O33"/>
      <c r="P33"/>
      <c r="Q33"/>
      <c r="R33"/>
    </row>
    <row r="34" spans="1:18" ht="15.6" x14ac:dyDescent="0.3">
      <c r="A34" s="9"/>
      <c r="B34" s="136"/>
      <c r="C34" s="137"/>
      <c r="D34" s="137"/>
      <c r="E34" s="138" t="str">
        <f>IF(D34="","",INDEX(Données!$C$5:$C$13,MATCH(Novembre!D34,Données!$B$5:$B$13,0)))</f>
        <v/>
      </c>
      <c r="F34" s="139"/>
      <c r="G34" s="140"/>
      <c r="H34" s="155"/>
      <c r="I34" s="167"/>
      <c r="J34"/>
      <c r="K34"/>
      <c r="L34"/>
      <c r="M34"/>
      <c r="N34"/>
      <c r="O34"/>
      <c r="P34"/>
      <c r="Q34"/>
      <c r="R34"/>
    </row>
    <row r="35" spans="1:18" ht="15.6" x14ac:dyDescent="0.3">
      <c r="A35" s="90"/>
      <c r="B35" s="143"/>
      <c r="C35" s="145"/>
      <c r="D35" s="145"/>
      <c r="E35" s="138" t="str">
        <f>IF(D35="","",INDEX(Données!$C$5:$C$13,MATCH(Novembre!D35,Données!$B$5:$B$13,0)))</f>
        <v/>
      </c>
      <c r="F35" s="144"/>
      <c r="G35" s="147"/>
      <c r="H35" s="148"/>
      <c r="I35" s="168"/>
      <c r="J35"/>
      <c r="K35"/>
      <c r="L35"/>
      <c r="M35"/>
      <c r="N35"/>
      <c r="O35"/>
      <c r="P35"/>
      <c r="Q35"/>
      <c r="R35"/>
    </row>
    <row r="36" spans="1:18" customFormat="1" x14ac:dyDescent="0.3">
      <c r="A36" s="9"/>
      <c r="B36" s="136"/>
      <c r="C36" s="139"/>
      <c r="D36" s="137"/>
      <c r="E36" s="138" t="str">
        <f>IF(D36="","",INDEX(Données!$C$5:$C$13,MATCH(Novembre!D36,Données!$B$5:$B$13,0)))</f>
        <v/>
      </c>
      <c r="F36" s="139"/>
      <c r="G36" s="140"/>
      <c r="H36" s="155"/>
      <c r="I36" s="167"/>
    </row>
    <row r="37" spans="1:18" customFormat="1" x14ac:dyDescent="0.3">
      <c r="A37" s="90"/>
      <c r="B37" s="143"/>
      <c r="C37" s="144"/>
      <c r="D37" s="144"/>
      <c r="E37" s="138" t="str">
        <f>IF(D37="","",INDEX(Données!$C$5:$C$13,MATCH(Novembre!D37,Données!$B$5:$B$13,0)))</f>
        <v/>
      </c>
      <c r="F37" s="144"/>
      <c r="G37" s="147"/>
      <c r="H37" s="148"/>
      <c r="I37" s="168"/>
    </row>
    <row r="38" spans="1:18" customFormat="1" x14ac:dyDescent="0.3">
      <c r="A38" s="9"/>
      <c r="B38" s="136"/>
      <c r="C38" s="137"/>
      <c r="D38" s="139"/>
      <c r="E38" s="138" t="str">
        <f>IF(D38="","",INDEX(Données!$C$5:$C$13,MATCH(Novembre!D38,Données!$B$5:$B$13,0)))</f>
        <v/>
      </c>
      <c r="F38" s="139"/>
      <c r="G38" s="140"/>
      <c r="H38" s="141"/>
      <c r="I38" s="167"/>
    </row>
    <row r="39" spans="1:18" customFormat="1" x14ac:dyDescent="0.3">
      <c r="A39" s="90"/>
      <c r="B39" s="143"/>
      <c r="C39" s="144"/>
      <c r="D39" s="144"/>
      <c r="E39" s="138" t="str">
        <f>IF(D39="","",INDEX(Données!$C$5:$C$13,MATCH(Novembre!D39,Données!$B$5:$B$13,0)))</f>
        <v/>
      </c>
      <c r="F39" s="144"/>
      <c r="G39" s="147"/>
      <c r="H39" s="171"/>
      <c r="I39" s="168"/>
    </row>
    <row r="40" spans="1:18" ht="15.6" x14ac:dyDescent="0.3">
      <c r="A40" s="90"/>
      <c r="B40" s="136"/>
      <c r="C40" s="137"/>
      <c r="D40" s="139"/>
      <c r="E40" s="138" t="str">
        <f>IF(D40="","",INDEX(Données!$C$5:$C$13,MATCH(Novembre!D40,Données!$B$5:$B$13,0)))</f>
        <v/>
      </c>
      <c r="F40" s="139"/>
      <c r="G40" s="140"/>
      <c r="H40" s="155"/>
      <c r="I40" s="167"/>
      <c r="J40"/>
      <c r="K40"/>
      <c r="L40"/>
      <c r="M40"/>
      <c r="N40"/>
      <c r="O40"/>
      <c r="P40"/>
      <c r="Q40"/>
      <c r="R40"/>
    </row>
    <row r="41" spans="1:18" ht="15.6" x14ac:dyDescent="0.3">
      <c r="A41" s="9"/>
      <c r="B41" s="143"/>
      <c r="C41" s="144"/>
      <c r="D41" s="144"/>
      <c r="E41" s="138" t="str">
        <f>IF(D41="","",INDEX(Données!$C$5:$C$13,MATCH(Novembre!D41,Données!$B$5:$B$13,0)))</f>
        <v/>
      </c>
      <c r="F41" s="144"/>
      <c r="G41" s="147"/>
      <c r="H41" s="148"/>
      <c r="I41" s="168"/>
      <c r="J41"/>
      <c r="K41"/>
      <c r="L41"/>
      <c r="M41"/>
      <c r="N41"/>
      <c r="O41"/>
      <c r="P41"/>
      <c r="Q41"/>
      <c r="R41"/>
    </row>
    <row r="42" spans="1:18" ht="15.6" x14ac:dyDescent="0.3">
      <c r="A42" s="90"/>
      <c r="B42" s="136"/>
      <c r="C42" s="137"/>
      <c r="D42" s="139"/>
      <c r="E42" s="138" t="str">
        <f>IF(D42="","",INDEX(Données!$C$5:$C$13,MATCH(Novembre!D42,Données!$B$5:$B$13,0)))</f>
        <v/>
      </c>
      <c r="F42" s="139"/>
      <c r="G42" s="140"/>
      <c r="H42" s="155"/>
      <c r="I42" s="167"/>
      <c r="J42"/>
      <c r="K42"/>
      <c r="L42"/>
      <c r="M42"/>
      <c r="N42"/>
      <c r="O42"/>
      <c r="P42"/>
      <c r="Q42"/>
      <c r="R42"/>
    </row>
    <row r="43" spans="1:18" ht="15.6" x14ac:dyDescent="0.3">
      <c r="A43" s="9"/>
      <c r="B43" s="143"/>
      <c r="C43" s="144"/>
      <c r="D43" s="144"/>
      <c r="E43" s="138" t="str">
        <f>IF(D43="","",INDEX(Données!$C$5:$C$13,MATCH(Novembre!D43,Données!$B$5:$B$13,0)))</f>
        <v/>
      </c>
      <c r="F43" s="144"/>
      <c r="G43" s="147"/>
      <c r="H43" s="148"/>
      <c r="I43" s="168"/>
      <c r="J43"/>
      <c r="K43"/>
      <c r="L43"/>
      <c r="M43"/>
      <c r="N43"/>
      <c r="O43"/>
      <c r="P43"/>
      <c r="Q43"/>
      <c r="R43"/>
    </row>
    <row r="44" spans="1:18" ht="15.6" x14ac:dyDescent="0.3">
      <c r="A44" s="90"/>
      <c r="B44" s="136"/>
      <c r="C44" s="137"/>
      <c r="D44" s="137"/>
      <c r="E44" s="138" t="str">
        <f>IF(D44="","",INDEX(Données!$C$5:$C$13,MATCH(Novembre!D44,Données!$B$5:$B$13,0)))</f>
        <v/>
      </c>
      <c r="F44" s="139"/>
      <c r="G44" s="140"/>
      <c r="H44" s="136"/>
      <c r="I44" s="167"/>
      <c r="J44"/>
      <c r="K44"/>
      <c r="L44"/>
      <c r="M44"/>
      <c r="N44"/>
      <c r="O44"/>
      <c r="P44"/>
      <c r="Q44"/>
      <c r="R44"/>
    </row>
    <row r="45" spans="1:18" ht="15.6" x14ac:dyDescent="0.3">
      <c r="A45" s="90"/>
      <c r="B45" s="143"/>
      <c r="C45" s="144"/>
      <c r="D45" s="144"/>
      <c r="E45" s="138" t="str">
        <f>IF(D45="","",INDEX(Données!$C$5:$C$13,MATCH(Novembre!D45,Données!$B$5:$B$13,0)))</f>
        <v/>
      </c>
      <c r="F45" s="144"/>
      <c r="G45" s="147"/>
      <c r="H45" s="148"/>
      <c r="I45" s="168"/>
      <c r="J45"/>
      <c r="K45"/>
      <c r="L45"/>
      <c r="M45"/>
      <c r="N45"/>
      <c r="O45"/>
      <c r="P45"/>
      <c r="Q45"/>
      <c r="R45"/>
    </row>
    <row r="46" spans="1:18" ht="15.6" x14ac:dyDescent="0.3">
      <c r="A46" s="9"/>
      <c r="B46" s="136"/>
      <c r="C46" s="139"/>
      <c r="D46" s="139"/>
      <c r="E46" s="138" t="str">
        <f>IF(D46="","",INDEX(Données!$C$5:$C$13,MATCH(Novembre!D46,Données!$B$5:$B$13,0)))</f>
        <v/>
      </c>
      <c r="F46" s="139"/>
      <c r="G46" s="140"/>
      <c r="H46" s="155"/>
      <c r="I46" s="167"/>
      <c r="J46"/>
      <c r="K46"/>
      <c r="L46"/>
      <c r="M46"/>
      <c r="N46"/>
      <c r="O46"/>
      <c r="P46"/>
      <c r="Q46"/>
      <c r="R46"/>
    </row>
    <row r="47" spans="1:18" ht="15.6" x14ac:dyDescent="0.3">
      <c r="A47" s="90"/>
      <c r="B47" s="143"/>
      <c r="C47" s="144"/>
      <c r="D47" s="145"/>
      <c r="E47" s="138" t="str">
        <f>IF(D47="","",INDEX(Données!$C$5:$C$13,MATCH(Novembre!D47,Données!$B$5:$B$13,0)))</f>
        <v/>
      </c>
      <c r="F47" s="144"/>
      <c r="G47" s="147"/>
      <c r="H47" s="148"/>
      <c r="I47" s="168"/>
      <c r="J47"/>
      <c r="K47"/>
      <c r="L47"/>
      <c r="M47"/>
      <c r="N47"/>
      <c r="O47"/>
      <c r="P47"/>
      <c r="Q47"/>
      <c r="R47"/>
    </row>
    <row r="48" spans="1:18" ht="15.6" x14ac:dyDescent="0.3">
      <c r="A48" s="92"/>
      <c r="B48" s="136"/>
      <c r="C48" s="137"/>
      <c r="D48" s="151"/>
      <c r="E48" s="138" t="str">
        <f>IF(D48="","",INDEX(Données!$C$5:$C$13,MATCH(Novembre!D48,Données!$B$5:$B$13,0)))</f>
        <v/>
      </c>
      <c r="F48" s="151"/>
      <c r="G48" s="140"/>
      <c r="H48" s="141"/>
      <c r="I48" s="167"/>
      <c r="J48"/>
      <c r="K48"/>
      <c r="L48"/>
      <c r="M48"/>
      <c r="N48"/>
      <c r="O48"/>
      <c r="P48"/>
      <c r="Q48"/>
      <c r="R48"/>
    </row>
    <row r="49" spans="1:18" ht="15.6" x14ac:dyDescent="0.3">
      <c r="A49" s="90"/>
      <c r="B49" s="143"/>
      <c r="C49" s="144"/>
      <c r="D49" s="144"/>
      <c r="E49" s="138" t="str">
        <f>IF(D49="","",INDEX(Données!$C$5:$C$13,MATCH(Novembre!D49,Données!$B$5:$B$13,0)))</f>
        <v/>
      </c>
      <c r="F49" s="144"/>
      <c r="G49" s="147"/>
      <c r="H49" s="143"/>
      <c r="I49" s="168"/>
      <c r="J49"/>
      <c r="K49"/>
      <c r="L49"/>
      <c r="M49"/>
      <c r="N49"/>
      <c r="O49"/>
      <c r="P49"/>
      <c r="Q49"/>
      <c r="R49"/>
    </row>
    <row r="50" spans="1:18" ht="15.6" x14ac:dyDescent="0.3">
      <c r="A50" s="9"/>
      <c r="B50" s="136"/>
      <c r="C50" s="139"/>
      <c r="D50" s="154"/>
      <c r="E50" s="138" t="str">
        <f>IF(D50="","",INDEX(Données!$C$5:$C$13,MATCH(Novembre!D50,Données!$B$5:$B$13,0)))</f>
        <v/>
      </c>
      <c r="F50" s="139"/>
      <c r="G50" s="140"/>
      <c r="H50" s="155"/>
      <c r="I50" s="167"/>
      <c r="J50"/>
      <c r="K50"/>
      <c r="L50"/>
      <c r="M50"/>
      <c r="N50"/>
      <c r="O50"/>
      <c r="P50"/>
      <c r="Q50"/>
      <c r="R50"/>
    </row>
    <row r="51" spans="1:18" customFormat="1" x14ac:dyDescent="0.3">
      <c r="A51" s="90"/>
      <c r="B51" s="143"/>
      <c r="C51" s="144"/>
      <c r="D51" s="144"/>
      <c r="E51" s="138" t="str">
        <f>IF(D51="","",INDEX(Données!$C$5:$C$13,MATCH(Novembre!D51,Données!$B$5:$B$13,0)))</f>
        <v/>
      </c>
      <c r="F51" s="144"/>
      <c r="G51" s="147"/>
      <c r="H51" s="143"/>
      <c r="I51" s="168"/>
    </row>
    <row r="52" spans="1:18" customFormat="1" ht="15.6" x14ac:dyDescent="0.3">
      <c r="A52" s="9"/>
      <c r="B52" s="136"/>
      <c r="C52" s="139"/>
      <c r="D52" s="139"/>
      <c r="E52" s="138" t="str">
        <f>IF(D52="","",INDEX(Données!$C$5:$C$13,MATCH(Novembre!D52,Données!$B$5:$B$13,0)))</f>
        <v/>
      </c>
      <c r="F52" s="139"/>
      <c r="G52" s="140"/>
      <c r="H52" s="155"/>
      <c r="I52" s="167"/>
      <c r="N52" s="7"/>
      <c r="O52" s="7"/>
      <c r="P52" s="7"/>
    </row>
    <row r="53" spans="1:18" customFormat="1" ht="15.6" x14ac:dyDescent="0.3">
      <c r="A53" s="90"/>
      <c r="B53" s="143"/>
      <c r="C53" s="153"/>
      <c r="D53" s="144"/>
      <c r="E53" s="138" t="str">
        <f>IF(D53="","",INDEX(Données!$C$5:$C$13,MATCH(Novembre!D53,Données!$B$5:$B$13,0)))</f>
        <v/>
      </c>
      <c r="F53" s="144"/>
      <c r="G53" s="147"/>
      <c r="H53" s="171"/>
      <c r="I53" s="168"/>
      <c r="N53" s="7"/>
      <c r="O53" s="7"/>
      <c r="P53" s="7"/>
    </row>
    <row r="54" spans="1:18" customFormat="1" ht="15.6" x14ac:dyDescent="0.3">
      <c r="A54" s="9"/>
      <c r="B54" s="136"/>
      <c r="C54" s="137"/>
      <c r="D54" s="137"/>
      <c r="E54" s="138" t="str">
        <f>IF(D54="","",INDEX(Données!$C$5:$C$13,MATCH(Novembre!D54,Données!$B$5:$B$13,0)))</f>
        <v/>
      </c>
      <c r="F54" s="139"/>
      <c r="G54" s="140"/>
      <c r="H54" s="141"/>
      <c r="I54" s="167"/>
      <c r="N54" s="7"/>
      <c r="O54" s="7"/>
    </row>
    <row r="55" spans="1:18" customFormat="1" ht="15.6" x14ac:dyDescent="0.3">
      <c r="A55" s="90"/>
      <c r="B55" s="143"/>
      <c r="C55" s="144"/>
      <c r="D55" s="145"/>
      <c r="E55" s="138" t="str">
        <f>IF(D55="","",INDEX(Données!$C$5:$C$13,MATCH(Novembre!D55,Données!$B$5:$B$13,0)))</f>
        <v/>
      </c>
      <c r="F55" s="144"/>
      <c r="G55" s="147"/>
      <c r="H55" s="143"/>
      <c r="I55" s="168"/>
      <c r="N55" s="7"/>
      <c r="O55" s="7"/>
    </row>
    <row r="56" spans="1:18" customFormat="1" ht="15.6" x14ac:dyDescent="0.3">
      <c r="A56" s="9"/>
      <c r="B56" s="136"/>
      <c r="C56" s="139"/>
      <c r="D56" s="137"/>
      <c r="E56" s="138" t="str">
        <f>IF(D56="","",INDEX(Données!$C$5:$C$13,MATCH(Novembre!D56,Données!$B$5:$B$13,0)))</f>
        <v/>
      </c>
      <c r="F56" s="139"/>
      <c r="G56" s="140"/>
      <c r="H56" s="136"/>
      <c r="I56" s="167"/>
      <c r="N56" s="7"/>
      <c r="O56" s="7"/>
    </row>
    <row r="57" spans="1:18" customFormat="1" ht="15.6" x14ac:dyDescent="0.3">
      <c r="A57" s="90"/>
      <c r="B57" s="143"/>
      <c r="C57" s="169"/>
      <c r="D57" s="145"/>
      <c r="E57" s="138" t="str">
        <f>IF(D57="","",INDEX(Données!$C$5:$C$13,MATCH(Novembre!D57,Données!$B$5:$B$13,0)))</f>
        <v/>
      </c>
      <c r="F57" s="144"/>
      <c r="G57" s="147"/>
      <c r="H57" s="148"/>
      <c r="I57" s="168"/>
      <c r="N57" s="7"/>
      <c r="O57" s="7"/>
    </row>
    <row r="58" spans="1:18" customFormat="1" ht="15.6" x14ac:dyDescent="0.3">
      <c r="A58" s="9"/>
      <c r="B58" s="136"/>
      <c r="C58" s="139"/>
      <c r="D58" s="139"/>
      <c r="E58" s="138" t="str">
        <f>IF(D58="","",INDEX(Données!$C$5:$C$13,MATCH(Novembre!D58,Données!$B$5:$B$13,0)))</f>
        <v/>
      </c>
      <c r="F58" s="139"/>
      <c r="G58" s="140"/>
      <c r="H58" s="155"/>
      <c r="I58" s="167"/>
      <c r="N58" s="7"/>
      <c r="O58" s="7"/>
    </row>
    <row r="59" spans="1:18" customFormat="1" ht="15.6" x14ac:dyDescent="0.3">
      <c r="A59" s="90"/>
      <c r="B59" s="143"/>
      <c r="C59" s="144"/>
      <c r="D59" s="144"/>
      <c r="E59" s="138" t="str">
        <f>IF(D59="","",INDEX(Données!$C$5:$C$13,MATCH(Novembre!D59,Données!$B$5:$B$13,0)))</f>
        <v/>
      </c>
      <c r="F59" s="144"/>
      <c r="G59" s="147"/>
      <c r="H59" s="148"/>
      <c r="I59" s="168"/>
      <c r="O59" s="22"/>
    </row>
    <row r="60" spans="1:18" customFormat="1" ht="15.6" x14ac:dyDescent="0.3">
      <c r="A60" s="9"/>
      <c r="B60" s="136"/>
      <c r="C60" s="139"/>
      <c r="D60" s="137"/>
      <c r="E60" s="138" t="str">
        <f>IF(D60="","",INDEX(Données!$C$5:$C$13,MATCH(Novembre!D60,Données!$B$5:$B$13,0)))</f>
        <v/>
      </c>
      <c r="F60" s="139"/>
      <c r="G60" s="140"/>
      <c r="H60" s="155"/>
      <c r="I60" s="167"/>
      <c r="O60" s="22"/>
    </row>
    <row r="61" spans="1:18" customFormat="1" ht="15.6" x14ac:dyDescent="0.3">
      <c r="A61" s="90"/>
      <c r="B61" s="143"/>
      <c r="C61" s="153"/>
      <c r="D61" s="145"/>
      <c r="E61" s="138" t="str">
        <f>IF(D61="","",INDEX(Données!$C$5:$C$13,MATCH(Novembre!D61,Données!$B$5:$B$13,0)))</f>
        <v/>
      </c>
      <c r="F61" s="144"/>
      <c r="G61" s="147"/>
      <c r="H61" s="148"/>
      <c r="I61" s="168"/>
      <c r="N61" s="7"/>
      <c r="O61" s="7"/>
    </row>
    <row r="62" spans="1:18" customFormat="1" ht="15.6" x14ac:dyDescent="0.3">
      <c r="A62" s="90"/>
      <c r="B62" s="136"/>
      <c r="C62" s="154"/>
      <c r="D62" s="154"/>
      <c r="E62" s="138" t="str">
        <f>IF(D62="","",INDEX(Données!$C$5:$C$13,MATCH(Novembre!D62,Données!$B$5:$B$13,0)))</f>
        <v/>
      </c>
      <c r="F62" s="139"/>
      <c r="G62" s="140"/>
      <c r="H62" s="155"/>
      <c r="I62" s="167"/>
      <c r="N62" s="7"/>
      <c r="O62" s="7"/>
    </row>
    <row r="63" spans="1:18" customFormat="1" ht="15.6" x14ac:dyDescent="0.3">
      <c r="A63" s="9"/>
      <c r="B63" s="143"/>
      <c r="C63" s="153"/>
      <c r="D63" s="145"/>
      <c r="E63" s="138" t="str">
        <f>IF(D63="","",INDEX(Données!$C$5:$C$13,MATCH(Novembre!D63,Données!$B$5:$B$13,0)))</f>
        <v/>
      </c>
      <c r="F63" s="144"/>
      <c r="G63" s="147"/>
      <c r="H63" s="148"/>
      <c r="I63" s="168"/>
      <c r="J63" s="7"/>
      <c r="K63" s="7"/>
      <c r="L63" s="7"/>
      <c r="M63" s="7"/>
      <c r="N63" s="7"/>
      <c r="O63" s="7"/>
    </row>
    <row r="64" spans="1:18" customFormat="1" ht="15.6" x14ac:dyDescent="0.3">
      <c r="A64" s="90"/>
      <c r="B64" s="136"/>
      <c r="C64" s="139"/>
      <c r="D64" s="139"/>
      <c r="E64" s="138" t="str">
        <f>IF(D64="","",INDEX(Données!$C$5:$C$13,MATCH(Novembre!D64,Données!$B$5:$B$13,0)))</f>
        <v/>
      </c>
      <c r="F64" s="139"/>
      <c r="G64" s="140"/>
      <c r="H64" s="136"/>
      <c r="I64" s="167"/>
      <c r="J64" s="7"/>
      <c r="K64" s="7"/>
      <c r="L64" s="7"/>
      <c r="M64" s="7"/>
      <c r="N64" s="7"/>
      <c r="O64" s="7"/>
    </row>
    <row r="65" spans="1:16" ht="15.6" x14ac:dyDescent="0.3">
      <c r="A65" s="9"/>
      <c r="B65" s="143"/>
      <c r="C65" s="153"/>
      <c r="D65" s="153"/>
      <c r="E65" s="138" t="str">
        <f>IF(D65="","",INDEX(Données!$C$5:$C$13,MATCH(Novembre!D65,Données!$B$5:$B$13,0)))</f>
        <v/>
      </c>
      <c r="F65" s="144"/>
      <c r="G65" s="147"/>
      <c r="H65" s="148"/>
      <c r="I65" s="168"/>
      <c r="P65"/>
    </row>
    <row r="66" spans="1:16" ht="15.6" x14ac:dyDescent="0.3">
      <c r="A66" s="90"/>
      <c r="B66" s="136"/>
      <c r="C66" s="137"/>
      <c r="D66" s="137"/>
      <c r="E66" s="138" t="str">
        <f>IF(D66="","",INDEX(Données!$C$5:$C$13,MATCH(Novembre!D66,Données!$B$5:$B$13,0)))</f>
        <v/>
      </c>
      <c r="F66" s="139"/>
      <c r="G66" s="140"/>
      <c r="H66" s="155"/>
      <c r="I66" s="150"/>
    </row>
    <row r="67" spans="1:16" ht="15.6" x14ac:dyDescent="0.3">
      <c r="A67" s="9"/>
      <c r="B67" s="143"/>
      <c r="C67" s="145"/>
      <c r="D67" s="145"/>
      <c r="E67" s="138" t="str">
        <f>IF(D67="","",INDEX(Données!$C$5:$C$13,MATCH(Novembre!D67,Données!$B$5:$B$13,0)))</f>
        <v/>
      </c>
      <c r="F67" s="144"/>
      <c r="G67" s="147"/>
      <c r="H67" s="148"/>
      <c r="I67" s="149"/>
    </row>
    <row r="68" spans="1:16" ht="15.6" x14ac:dyDescent="0.3">
      <c r="A68" s="90"/>
      <c r="B68" s="136"/>
      <c r="C68" s="139"/>
      <c r="D68" s="137"/>
      <c r="E68" s="138" t="str">
        <f>IF(D68="","",INDEX(Données!$C$5:$C$13,MATCH(Novembre!D68,Données!$B$5:$B$13,0)))</f>
        <v/>
      </c>
      <c r="F68" s="139"/>
      <c r="G68" s="140"/>
      <c r="H68" s="155"/>
      <c r="I68" s="150"/>
    </row>
    <row r="69" spans="1:16" ht="15.6" x14ac:dyDescent="0.3">
      <c r="A69" s="9"/>
      <c r="B69" s="143"/>
      <c r="C69" s="144"/>
      <c r="D69" s="144"/>
      <c r="E69" s="138" t="str">
        <f>IF(D69="","",INDEX(Données!$C$5:$C$13,MATCH(Novembre!D69,Données!$B$5:$B$13,0)))</f>
        <v/>
      </c>
      <c r="F69" s="144"/>
      <c r="G69" s="147"/>
      <c r="H69" s="148"/>
      <c r="I69" s="149"/>
    </row>
    <row r="70" spans="1:16" ht="15.6" x14ac:dyDescent="0.3">
      <c r="A70" s="90"/>
      <c r="B70" s="136"/>
      <c r="C70" s="139"/>
      <c r="D70" s="139"/>
      <c r="E70" s="138" t="str">
        <f>IF(D70="","",INDEX(Données!$C$5:$C$13,MATCH(Novembre!D70,Données!$B$5:$B$13,0)))</f>
        <v/>
      </c>
      <c r="F70" s="139"/>
      <c r="G70" s="140"/>
      <c r="H70" s="155"/>
      <c r="I70" s="150"/>
    </row>
    <row r="71" spans="1:16" ht="15.6" x14ac:dyDescent="0.3">
      <c r="A71" s="9"/>
      <c r="B71" s="143"/>
      <c r="C71" s="144"/>
      <c r="D71" s="144"/>
      <c r="E71" s="138" t="str">
        <f>IF(D71="","",INDEX(Données!$C$5:$C$13,MATCH(Novembre!D71,Données!$B$5:$B$13,0)))</f>
        <v/>
      </c>
      <c r="F71" s="144"/>
      <c r="G71" s="147"/>
      <c r="H71" s="171"/>
      <c r="I71" s="149"/>
    </row>
    <row r="72" spans="1:16" ht="15.6" x14ac:dyDescent="0.3">
      <c r="A72" s="9"/>
      <c r="B72" s="136"/>
      <c r="C72" s="139"/>
      <c r="D72" s="139"/>
      <c r="E72" s="138" t="str">
        <f>IF(D72="","",INDEX(Données!$C$5:$C$13,MATCH(Novembre!D72,Données!$B$5:$B$13,0)))</f>
        <v/>
      </c>
      <c r="F72" s="139"/>
      <c r="G72" s="140"/>
      <c r="H72" s="136"/>
      <c r="I72" s="150"/>
    </row>
    <row r="73" spans="1:16" ht="15.6" x14ac:dyDescent="0.3">
      <c r="A73" s="90"/>
      <c r="B73" s="143"/>
      <c r="C73" s="145"/>
      <c r="D73" s="144"/>
      <c r="E73" s="138" t="str">
        <f>IF(D73="","",INDEX(Données!$C$5:$C$13,MATCH(Novembre!D73,Données!$B$5:$B$13,0)))</f>
        <v/>
      </c>
      <c r="F73" s="144"/>
      <c r="G73" s="172"/>
      <c r="H73" s="148"/>
      <c r="I73" s="149"/>
    </row>
    <row r="74" spans="1:16" ht="15.6" x14ac:dyDescent="0.3">
      <c r="A74" s="9"/>
      <c r="B74" s="136"/>
      <c r="C74" s="139"/>
      <c r="D74" s="139"/>
      <c r="E74" s="138" t="str">
        <f>IF(D74="","",INDEX(Données!$C$5:$C$13,MATCH(Novembre!D74,Données!$B$5:$B$13,0)))</f>
        <v/>
      </c>
      <c r="F74" s="139"/>
      <c r="G74" s="140"/>
      <c r="H74" s="155"/>
      <c r="I74" s="150"/>
    </row>
    <row r="75" spans="1:16" ht="15.6" x14ac:dyDescent="0.3">
      <c r="A75" s="90"/>
      <c r="B75" s="143"/>
      <c r="C75" s="153"/>
      <c r="D75" s="144"/>
      <c r="E75" s="138" t="str">
        <f>IF(D75="","",INDEX(Données!$C$5:$C$13,MATCH(Novembre!D75,Données!$B$5:$B$13,0)))</f>
        <v/>
      </c>
      <c r="F75" s="144"/>
      <c r="G75" s="147"/>
      <c r="H75" s="148"/>
      <c r="I75" s="149"/>
    </row>
    <row r="76" spans="1:16" ht="15.6" x14ac:dyDescent="0.3">
      <c r="A76" s="9"/>
      <c r="B76" s="136"/>
      <c r="C76" s="154"/>
      <c r="D76" s="154"/>
      <c r="E76" s="138" t="str">
        <f>IF(D76="","",INDEX(Données!$C$5:$C$13,MATCH(Novembre!D76,Données!$B$5:$B$13,0)))</f>
        <v/>
      </c>
      <c r="F76" s="139"/>
      <c r="G76" s="140"/>
      <c r="H76" s="155"/>
      <c r="I76" s="150"/>
    </row>
    <row r="77" spans="1:16" ht="15.6" x14ac:dyDescent="0.3">
      <c r="A77" s="9"/>
      <c r="B77" s="143"/>
      <c r="C77" s="144"/>
      <c r="D77" s="153"/>
      <c r="E77" s="138" t="str">
        <f>IF(D77="","",INDEX(Données!$C$5:$C$13,MATCH(Novembre!D77,Données!$B$5:$B$13,0)))</f>
        <v/>
      </c>
      <c r="F77" s="144"/>
      <c r="G77" s="147"/>
      <c r="H77" s="148"/>
      <c r="I77" s="149"/>
    </row>
    <row r="78" spans="1:16" ht="15.6" x14ac:dyDescent="0.3">
      <c r="A78" s="9"/>
      <c r="B78" s="136"/>
      <c r="C78" s="139"/>
      <c r="D78" s="139"/>
      <c r="E78" s="138" t="str">
        <f>IF(D78="","",INDEX(Données!$C$5:$C$13,MATCH(Novembre!D78,Données!$B$5:$B$13,0)))</f>
        <v/>
      </c>
      <c r="F78" s="139"/>
      <c r="G78" s="140"/>
      <c r="H78" s="155"/>
      <c r="I78" s="150"/>
    </row>
    <row r="79" spans="1:16" ht="15.6" x14ac:dyDescent="0.3">
      <c r="A79" s="90"/>
      <c r="B79" s="143"/>
      <c r="C79" s="153"/>
      <c r="D79" s="144"/>
      <c r="E79" s="138" t="str">
        <f>IF(D79="","",INDEX(Données!$C$5:$C$13,MATCH(Novembre!D79,Données!$B$5:$B$13,0)))</f>
        <v/>
      </c>
      <c r="F79" s="144"/>
      <c r="G79" s="147"/>
      <c r="H79" s="148"/>
      <c r="I79" s="168"/>
    </row>
    <row r="80" spans="1:16" ht="15.6" x14ac:dyDescent="0.3">
      <c r="A80" s="9"/>
      <c r="B80" s="136"/>
      <c r="C80" s="137"/>
      <c r="D80" s="137"/>
      <c r="E80" s="138" t="str">
        <f>IF(D80="","",INDEX(Données!$C$5:$C$13,MATCH(Novembre!D80,Données!$B$5:$B$13,0)))</f>
        <v/>
      </c>
      <c r="F80" s="139"/>
      <c r="G80" s="140"/>
      <c r="H80" s="141"/>
      <c r="I80" s="167"/>
    </row>
    <row r="81" spans="1:188" ht="15.6" x14ac:dyDescent="0.3">
      <c r="A81" s="90"/>
      <c r="B81" s="143"/>
      <c r="C81" s="144"/>
      <c r="D81" s="145"/>
      <c r="E81" s="138" t="str">
        <f>IF(D81="","",INDEX(Données!$C$5:$C$13,MATCH(Novembre!D81,Données!$B$5:$B$13,0)))</f>
        <v/>
      </c>
      <c r="F81" s="144"/>
      <c r="G81" s="147"/>
      <c r="H81" s="143"/>
      <c r="I81" s="168"/>
    </row>
    <row r="82" spans="1:188" ht="15.6" x14ac:dyDescent="0.3">
      <c r="A82" s="9"/>
      <c r="B82" s="136"/>
      <c r="C82" s="139"/>
      <c r="D82" s="137"/>
      <c r="E82" s="138" t="str">
        <f>IF(D82="","",INDEX(Données!$C$5:$C$13,MATCH(Novembre!D82,Données!$B$5:$B$13,0)))</f>
        <v/>
      </c>
      <c r="F82" s="139"/>
      <c r="G82" s="140"/>
      <c r="H82" s="136"/>
      <c r="I82" s="167"/>
    </row>
    <row r="83" spans="1:188" ht="15.6" x14ac:dyDescent="0.3">
      <c r="A83" s="90"/>
      <c r="B83" s="143"/>
      <c r="C83" s="169"/>
      <c r="D83" s="145"/>
      <c r="E83" s="138" t="str">
        <f>IF(D83="","",INDEX(Données!$C$5:$C$13,MATCH(Novembre!D83,Données!$B$5:$B$13,0)))</f>
        <v/>
      </c>
      <c r="F83" s="144"/>
      <c r="G83" s="147"/>
      <c r="H83" s="148"/>
      <c r="I83" s="168"/>
      <c r="J83" s="7" t="s">
        <v>52</v>
      </c>
    </row>
    <row r="84" spans="1:188" s="27" customFormat="1" ht="15.6" x14ac:dyDescent="0.3">
      <c r="A84" s="9"/>
      <c r="B84" s="136"/>
      <c r="C84" s="139"/>
      <c r="D84" s="139"/>
      <c r="E84" s="138" t="str">
        <f>IF(D84="","",INDEX(Données!$C$5:$C$13,MATCH(Novembre!D84,Données!$B$5:$B$13,0)))</f>
        <v/>
      </c>
      <c r="F84" s="139"/>
      <c r="G84" s="140"/>
      <c r="H84" s="155"/>
      <c r="I84" s="167"/>
      <c r="J84" s="7" t="s">
        <v>53</v>
      </c>
      <c r="K84" s="7"/>
      <c r="L84" s="7"/>
      <c r="M84" s="7"/>
      <c r="N84" s="7"/>
      <c r="O84" s="7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</row>
    <row r="85" spans="1:188" s="27" customFormat="1" x14ac:dyDescent="0.3">
      <c r="A85" s="90"/>
      <c r="B85" s="143"/>
      <c r="C85" s="144"/>
      <c r="D85" s="145"/>
      <c r="E85" s="138" t="str">
        <f>IF(D85="","",INDEX(Données!$C$5:$C$13,MATCH(Novembre!D85,Données!$B$5:$B$13,0)))</f>
        <v/>
      </c>
      <c r="F85" s="144"/>
      <c r="G85" s="147"/>
      <c r="H85" s="148"/>
      <c r="I85" s="168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</row>
    <row r="86" spans="1:188" ht="15.6" x14ac:dyDescent="0.3">
      <c r="A86" s="93"/>
      <c r="B86" s="136"/>
      <c r="C86" s="154"/>
      <c r="D86" s="173"/>
      <c r="E86" s="138" t="str">
        <f>IF(D86="","",INDEX(Données!$C$5:$C$13,MATCH(Novembre!D86,Données!$B$5:$B$13,0)))</f>
        <v/>
      </c>
      <c r="F86" s="151"/>
      <c r="G86" s="140"/>
      <c r="H86" s="155"/>
      <c r="I86" s="167"/>
      <c r="J86"/>
      <c r="K86"/>
      <c r="L86"/>
      <c r="M86"/>
      <c r="N86"/>
      <c r="O86"/>
    </row>
    <row r="87" spans="1:188" ht="15.6" x14ac:dyDescent="0.3">
      <c r="A87" s="94"/>
      <c r="B87" s="143"/>
      <c r="C87" s="153"/>
      <c r="D87" s="174"/>
      <c r="E87" s="138" t="str">
        <f>IF(D87="","",INDEX(Données!$C$5:$C$13,MATCH(Novembre!D87,Données!$B$5:$B$13,0)))</f>
        <v/>
      </c>
      <c r="F87" s="169"/>
      <c r="G87" s="147"/>
      <c r="H87" s="148"/>
      <c r="I87" s="168"/>
    </row>
    <row r="88" spans="1:188" ht="15.6" x14ac:dyDescent="0.3">
      <c r="A88" s="92"/>
      <c r="B88" s="136"/>
      <c r="C88" s="154"/>
      <c r="D88" s="152"/>
      <c r="E88" s="138" t="str">
        <f>IF(D88="","",INDEX(Données!$C$5:$C$13,MATCH(Novembre!D88,Données!$B$5:$B$13,0)))</f>
        <v/>
      </c>
      <c r="F88" s="151"/>
      <c r="G88" s="140"/>
      <c r="H88" s="155"/>
      <c r="I88" s="167"/>
    </row>
    <row r="89" spans="1:188" ht="15.6" x14ac:dyDescent="0.3">
      <c r="A89" s="94"/>
      <c r="B89" s="143"/>
      <c r="C89" s="144"/>
      <c r="D89" s="169"/>
      <c r="E89" s="138" t="str">
        <f>IF(D89="","",INDEX(Données!$C$5:$C$13,MATCH(Novembre!D89,Données!$B$5:$B$13,0)))</f>
        <v/>
      </c>
      <c r="F89" s="144"/>
      <c r="G89" s="147"/>
      <c r="H89" s="143"/>
      <c r="I89" s="168"/>
    </row>
    <row r="90" spans="1:188" ht="15.6" x14ac:dyDescent="0.3">
      <c r="A90" s="94"/>
      <c r="B90" s="136"/>
      <c r="C90" s="137"/>
      <c r="D90" s="152"/>
      <c r="E90" s="138" t="str">
        <f>IF(D90="","",INDEX(Données!$C$5:$C$13,MATCH(Novembre!D90,Données!$B$5:$B$13,0)))</f>
        <v/>
      </c>
      <c r="F90" s="151"/>
      <c r="G90" s="140"/>
      <c r="H90" s="155"/>
      <c r="I90" s="167"/>
    </row>
    <row r="91" spans="1:188" ht="15.6" x14ac:dyDescent="0.3">
      <c r="A91" s="92"/>
      <c r="B91" s="143"/>
      <c r="C91" s="145"/>
      <c r="D91" s="175"/>
      <c r="E91" s="138" t="str">
        <f>IF(D91="","",INDEX(Données!$C$5:$C$13,MATCH(Novembre!D91,Données!$B$5:$B$13,0)))</f>
        <v/>
      </c>
      <c r="F91" s="144"/>
      <c r="G91" s="147"/>
      <c r="H91" s="148"/>
      <c r="I91" s="168"/>
    </row>
    <row r="92" spans="1:188" ht="15.6" x14ac:dyDescent="0.3">
      <c r="A92" s="94"/>
      <c r="B92" s="136"/>
      <c r="C92" s="139"/>
      <c r="D92" s="152"/>
      <c r="E92" s="138" t="str">
        <f>IF(D92="","",INDEX(Données!$C$5:$C$13,MATCH(Novembre!D92,Données!$B$5:$B$13,0)))</f>
        <v/>
      </c>
      <c r="F92" s="151"/>
      <c r="G92" s="140"/>
      <c r="H92" s="136"/>
      <c r="I92" s="167"/>
    </row>
    <row r="93" spans="1:188" ht="15.6" x14ac:dyDescent="0.3">
      <c r="A93" s="92"/>
      <c r="B93" s="143"/>
      <c r="C93" s="144"/>
      <c r="D93" s="169"/>
      <c r="E93" s="138" t="str">
        <f>IF(D93="","",INDEX(Données!$C$5:$C$13,MATCH(Novembre!D93,Données!$B$5:$B$13,0)))</f>
        <v/>
      </c>
      <c r="F93" s="169"/>
      <c r="G93" s="147"/>
      <c r="H93" s="148"/>
      <c r="I93" s="168"/>
    </row>
    <row r="94" spans="1:188" ht="15.6" x14ac:dyDescent="0.3">
      <c r="A94" s="94"/>
      <c r="B94" s="136"/>
      <c r="C94" s="137"/>
      <c r="D94" s="152"/>
      <c r="E94" s="138" t="str">
        <f>IF(D94="","",INDEX(Données!$C$5:$C$13,MATCH(Novembre!D94,Données!$B$5:$B$13,0)))</f>
        <v/>
      </c>
      <c r="F94" s="151"/>
      <c r="G94" s="140"/>
      <c r="H94" s="136"/>
      <c r="I94" s="167"/>
    </row>
    <row r="95" spans="1:188" ht="15.6" x14ac:dyDescent="0.3">
      <c r="A95" s="92"/>
      <c r="B95" s="143"/>
      <c r="C95" s="145"/>
      <c r="D95" s="169"/>
      <c r="E95" s="138" t="str">
        <f>IF(D95="","",INDEX(Données!$C$5:$C$13,MATCH(Novembre!D95,Données!$B$5:$B$13,0)))</f>
        <v/>
      </c>
      <c r="F95" s="169"/>
      <c r="G95" s="147"/>
      <c r="H95" s="171"/>
      <c r="I95" s="168"/>
    </row>
    <row r="96" spans="1:188" ht="15.6" x14ac:dyDescent="0.3">
      <c r="A96" s="90"/>
      <c r="B96" s="136"/>
      <c r="C96" s="139"/>
      <c r="D96" s="139"/>
      <c r="E96" s="138" t="str">
        <f>IF(D96="","",INDEX(Données!$C$5:$C$13,MATCH(Novembre!D96,Données!$B$5:$B$13,0)))</f>
        <v/>
      </c>
      <c r="F96" s="139"/>
      <c r="G96" s="140"/>
      <c r="H96" s="155"/>
      <c r="I96" s="167"/>
    </row>
    <row r="97" spans="1:9" ht="15.6" x14ac:dyDescent="0.3">
      <c r="A97" s="9"/>
      <c r="B97" s="143"/>
      <c r="C97" s="144"/>
      <c r="D97" s="144"/>
      <c r="E97" s="138" t="str">
        <f>IF(D97="","",INDEX(Données!$C$5:$C$13,MATCH(Novembre!D97,Données!$B$5:$B$13,0)))</f>
        <v/>
      </c>
      <c r="F97" s="144"/>
      <c r="G97" s="147"/>
      <c r="H97" s="171"/>
      <c r="I97" s="168"/>
    </row>
    <row r="98" spans="1:9" ht="15.6" x14ac:dyDescent="0.3">
      <c r="A98" s="9"/>
      <c r="B98" s="136"/>
      <c r="C98" s="137"/>
      <c r="D98" s="139"/>
      <c r="E98" s="138" t="str">
        <f>IF(D98="","",INDEX(Données!$C$5:$C$13,MATCH(Novembre!D98,Données!$B$5:$B$13,0)))</f>
        <v/>
      </c>
      <c r="F98" s="139"/>
      <c r="G98" s="140"/>
      <c r="H98" s="155"/>
      <c r="I98" s="167"/>
    </row>
    <row r="99" spans="1:9" ht="15.6" x14ac:dyDescent="0.3">
      <c r="A99" s="90"/>
      <c r="B99" s="143"/>
      <c r="C99" s="144"/>
      <c r="D99" s="144"/>
      <c r="E99" s="138" t="str">
        <f>IF(D99="","",INDEX(Données!$C$5:$C$13,MATCH(Novembre!D99,Données!$B$5:$B$13,0)))</f>
        <v/>
      </c>
      <c r="F99" s="144"/>
      <c r="G99" s="147"/>
      <c r="H99" s="148"/>
      <c r="I99" s="168"/>
    </row>
    <row r="100" spans="1:9" ht="15.6" x14ac:dyDescent="0.3">
      <c r="A100" s="9"/>
      <c r="B100" s="136"/>
      <c r="C100" s="154"/>
      <c r="D100" s="139"/>
      <c r="E100" s="138" t="str">
        <f>IF(D100="","",INDEX(Données!$C$5:$C$13,MATCH(Novembre!D100,Données!$B$5:$B$13,0)))</f>
        <v/>
      </c>
      <c r="F100" s="139"/>
      <c r="G100" s="140"/>
      <c r="H100" s="155"/>
      <c r="I100" s="167"/>
    </row>
    <row r="101" spans="1:9" ht="15.6" x14ac:dyDescent="0.3">
      <c r="A101" s="90"/>
      <c r="B101" s="143"/>
      <c r="C101" s="153"/>
      <c r="D101" s="153"/>
      <c r="E101" s="138" t="str">
        <f>IF(D101="","",INDEX(Données!$C$5:$C$13,MATCH(Novembre!D101,Données!$B$5:$B$13,0)))</f>
        <v/>
      </c>
      <c r="F101" s="144"/>
      <c r="G101" s="147"/>
      <c r="H101" s="148"/>
      <c r="I101" s="176"/>
    </row>
    <row r="102" spans="1:9" ht="15.6" x14ac:dyDescent="0.3">
      <c r="A102" s="90"/>
      <c r="B102" s="136"/>
      <c r="C102" s="139"/>
      <c r="D102" s="139"/>
      <c r="E102" s="138" t="str">
        <f>IF(D102="","",INDEX(Données!$C$5:$C$13,MATCH(Novembre!D102,Données!$B$5:$B$13,0)))</f>
        <v/>
      </c>
      <c r="F102" s="139"/>
      <c r="G102" s="140"/>
      <c r="H102" s="136"/>
      <c r="I102" s="167"/>
    </row>
    <row r="103" spans="1:9" ht="15.6" x14ac:dyDescent="0.3">
      <c r="A103" s="9"/>
      <c r="B103" s="143"/>
      <c r="C103" s="144"/>
      <c r="D103" s="144"/>
      <c r="E103" s="138" t="str">
        <f>IF(D103="","",INDEX(Données!$C$5:$C$13,MATCH(Novembre!D103,Données!$B$5:$B$13,0)))</f>
        <v/>
      </c>
      <c r="F103" s="144"/>
      <c r="G103" s="147"/>
      <c r="H103" s="171"/>
      <c r="I103" s="168"/>
    </row>
    <row r="104" spans="1:9" ht="15.6" x14ac:dyDescent="0.3">
      <c r="A104" s="90"/>
      <c r="B104" s="136"/>
      <c r="C104" s="139"/>
      <c r="D104" s="139"/>
      <c r="E104" s="138" t="str">
        <f>IF(D104="","",INDEX(Données!$C$5:$C$13,MATCH(Novembre!D104,Données!$B$5:$B$13,0)))</f>
        <v/>
      </c>
      <c r="F104" s="139"/>
      <c r="G104" s="140"/>
      <c r="H104" s="136"/>
      <c r="I104" s="167"/>
    </row>
    <row r="105" spans="1:9" ht="15.6" x14ac:dyDescent="0.3">
      <c r="A105" s="9"/>
      <c r="B105" s="143"/>
      <c r="C105" s="144"/>
      <c r="D105" s="144"/>
      <c r="E105" s="138" t="str">
        <f>IF(D105="","",INDEX(Données!$C$5:$C$13,MATCH(Novembre!D105,Données!$B$5:$B$13,0)))</f>
        <v/>
      </c>
      <c r="F105" s="144"/>
      <c r="G105" s="147"/>
      <c r="H105" s="148"/>
      <c r="I105" s="168"/>
    </row>
    <row r="106" spans="1:9" ht="15.6" x14ac:dyDescent="0.3">
      <c r="A106" s="90"/>
      <c r="B106" s="136"/>
      <c r="C106" s="154"/>
      <c r="D106" s="139"/>
      <c r="E106" s="138" t="str">
        <f>IF(D106="","",INDEX(Données!$C$5:$C$13,MATCH(Novembre!D106,Données!$B$5:$B$13,0)))</f>
        <v/>
      </c>
      <c r="F106" s="139"/>
      <c r="G106" s="140"/>
      <c r="H106" s="155"/>
      <c r="I106" s="167"/>
    </row>
    <row r="107" spans="1:9" ht="15.6" x14ac:dyDescent="0.3">
      <c r="A107" s="9"/>
      <c r="B107" s="143"/>
      <c r="C107" s="145"/>
      <c r="D107" s="145"/>
      <c r="E107" s="138" t="str">
        <f>IF(D107="","",INDEX(Données!$C$5:$C$13,MATCH(Novembre!D107,Données!$B$5:$B$13,0)))</f>
        <v/>
      </c>
      <c r="F107" s="144"/>
      <c r="G107" s="147"/>
      <c r="H107" s="171"/>
      <c r="I107" s="168"/>
    </row>
    <row r="108" spans="1:9" ht="15.6" x14ac:dyDescent="0.3">
      <c r="A108" s="95"/>
      <c r="B108" s="136"/>
      <c r="C108" s="154"/>
      <c r="D108" s="173"/>
      <c r="E108" s="138" t="str">
        <f>IF(D108="","",INDEX(Données!$C$5:$C$13,MATCH(Novembre!D108,Données!$B$5:$B$13,0)))</f>
        <v/>
      </c>
      <c r="F108" s="151"/>
      <c r="G108" s="140"/>
      <c r="H108" s="155"/>
      <c r="I108" s="167"/>
    </row>
    <row r="109" spans="1:9" ht="15.6" x14ac:dyDescent="0.3">
      <c r="A109" s="92"/>
      <c r="B109" s="143"/>
      <c r="C109" s="153"/>
      <c r="D109" s="174"/>
      <c r="E109" s="138" t="str">
        <f>IF(D109="","",INDEX(Données!$C$5:$C$13,MATCH(Novembre!D109,Données!$B$5:$B$13,0)))</f>
        <v/>
      </c>
      <c r="F109" s="169"/>
      <c r="G109" s="147"/>
      <c r="H109" s="148"/>
      <c r="I109" s="168"/>
    </row>
    <row r="110" spans="1:9" ht="15.6" x14ac:dyDescent="0.3">
      <c r="A110" s="90"/>
      <c r="B110" s="136"/>
      <c r="C110" s="139"/>
      <c r="D110" s="139"/>
      <c r="E110" s="138" t="str">
        <f>IF(D110="","",INDEX(Données!$C$5:$C$13,MATCH(Novembre!D110,Données!$B$5:$B$13,0)))</f>
        <v/>
      </c>
      <c r="F110" s="139"/>
      <c r="G110" s="140"/>
      <c r="H110" s="136"/>
      <c r="I110" s="167"/>
    </row>
    <row r="111" spans="1:9" ht="15.6" x14ac:dyDescent="0.3">
      <c r="A111" s="9"/>
      <c r="B111" s="143"/>
      <c r="C111" s="153"/>
      <c r="D111" s="144"/>
      <c r="E111" s="138" t="str">
        <f>IF(D111="","",INDEX(Données!$C$5:$C$13,MATCH(Novembre!D111,Données!$B$5:$B$13,0)))</f>
        <v/>
      </c>
      <c r="F111" s="144"/>
      <c r="G111" s="147"/>
      <c r="H111" s="148"/>
      <c r="I111" s="168"/>
    </row>
    <row r="112" spans="1:9" ht="15.6" x14ac:dyDescent="0.3">
      <c r="A112" s="90"/>
      <c r="B112" s="136"/>
      <c r="C112" s="137"/>
      <c r="D112" s="137"/>
      <c r="E112" s="138" t="str">
        <f>IF(D112="","",INDEX(Données!$C$5:$C$13,MATCH(Novembre!D112,Données!$B$5:$B$13,0)))</f>
        <v/>
      </c>
      <c r="F112" s="139"/>
      <c r="G112" s="140"/>
      <c r="H112" s="155"/>
      <c r="I112" s="167"/>
    </row>
    <row r="113" spans="1:9" ht="15.6" x14ac:dyDescent="0.3">
      <c r="A113" s="9"/>
      <c r="B113" s="143"/>
      <c r="C113" s="144"/>
      <c r="D113" s="144"/>
      <c r="E113" s="138" t="str">
        <f>IF(D113="","",INDEX(Données!$C$5:$C$13,MATCH(Novembre!D113,Données!$B$5:$B$13,0)))</f>
        <v/>
      </c>
      <c r="F113" s="144"/>
      <c r="G113" s="147"/>
      <c r="H113" s="148"/>
      <c r="I113" s="168"/>
    </row>
    <row r="114" spans="1:9" ht="15.6" x14ac:dyDescent="0.3">
      <c r="A114" s="90"/>
      <c r="B114" s="136"/>
      <c r="C114" s="137"/>
      <c r="D114" s="137"/>
      <c r="E114" s="138" t="str">
        <f>IF(D114="","",INDEX(Données!$C$5:$C$13,MATCH(Novembre!D114,Données!$B$5:$B$13,0)))</f>
        <v/>
      </c>
      <c r="F114" s="139"/>
      <c r="G114" s="140"/>
      <c r="H114" s="136"/>
      <c r="I114" s="167"/>
    </row>
    <row r="115" spans="1:9" ht="15.6" x14ac:dyDescent="0.3">
      <c r="A115" s="9"/>
      <c r="B115" s="143"/>
      <c r="C115" s="144"/>
      <c r="D115" s="144"/>
      <c r="E115" s="138" t="str">
        <f>IF(D115="","",INDEX(Données!$C$5:$C$13,MATCH(Novembre!D115,Données!$B$5:$B$13,0)))</f>
        <v/>
      </c>
      <c r="F115" s="144"/>
      <c r="G115" s="147"/>
      <c r="H115" s="171"/>
      <c r="I115" s="168"/>
    </row>
    <row r="116" spans="1:9" ht="15.6" x14ac:dyDescent="0.3">
      <c r="A116" s="90"/>
      <c r="B116" s="136"/>
      <c r="C116" s="139"/>
      <c r="D116" s="139"/>
      <c r="E116" s="138" t="str">
        <f>IF(D116="","",INDEX(Données!$C$5:$C$13,MATCH(Novembre!D116,Données!$B$5:$B$13,0)))</f>
        <v/>
      </c>
      <c r="F116" s="139"/>
      <c r="G116" s="140"/>
      <c r="H116" s="141"/>
      <c r="I116" s="167"/>
    </row>
    <row r="117" spans="1:9" ht="15.6" x14ac:dyDescent="0.3">
      <c r="A117" s="9"/>
      <c r="B117" s="143"/>
      <c r="C117" s="144"/>
      <c r="D117" s="144"/>
      <c r="E117" s="138" t="str">
        <f>IF(D117="","",INDEX(Données!$C$5:$C$13,MATCH(Novembre!D117,Données!$B$5:$B$13,0)))</f>
        <v/>
      </c>
      <c r="F117" s="144"/>
      <c r="G117" s="147"/>
      <c r="H117" s="171"/>
      <c r="I117" s="168"/>
    </row>
    <row r="118" spans="1:9" ht="15.6" x14ac:dyDescent="0.3">
      <c r="A118" s="90"/>
      <c r="B118" s="136"/>
      <c r="C118" s="139"/>
      <c r="D118" s="139"/>
      <c r="E118" s="138" t="str">
        <f>IF(D118="","",INDEX(Données!$C$5:$C$13,MATCH(Novembre!D118,Données!$B$5:$B$13,0)))</f>
        <v/>
      </c>
      <c r="F118" s="139"/>
      <c r="G118" s="140"/>
      <c r="H118" s="141"/>
      <c r="I118" s="167"/>
    </row>
    <row r="119" spans="1:9" ht="15.6" x14ac:dyDescent="0.3">
      <c r="A119" s="9"/>
      <c r="B119" s="143"/>
      <c r="C119" s="144"/>
      <c r="D119" s="144"/>
      <c r="E119" s="138" t="str">
        <f>IF(D119="","",INDEX(Données!$C$5:$C$13,MATCH(Novembre!D119,Données!$B$5:$B$13,0)))</f>
        <v/>
      </c>
      <c r="F119" s="144"/>
      <c r="G119" s="147"/>
      <c r="H119" s="171"/>
      <c r="I119" s="168"/>
    </row>
    <row r="120" spans="1:9" ht="15.6" x14ac:dyDescent="0.3">
      <c r="A120" s="90"/>
      <c r="B120" s="136"/>
      <c r="C120" s="139"/>
      <c r="D120" s="139"/>
      <c r="E120" s="138" t="str">
        <f>IF(D120="","",INDEX(Données!$C$5:$C$13,MATCH(Novembre!D120,Données!$B$5:$B$13,0)))</f>
        <v/>
      </c>
      <c r="F120" s="139"/>
      <c r="G120" s="140"/>
      <c r="H120" s="141"/>
      <c r="I120" s="167"/>
    </row>
    <row r="121" spans="1:9" ht="15.6" x14ac:dyDescent="0.3">
      <c r="A121" s="9"/>
      <c r="B121" s="143"/>
      <c r="C121" s="144"/>
      <c r="D121" s="144"/>
      <c r="E121" s="138" t="str">
        <f>IF(D121="","",INDEX(Données!$C$5:$C$13,MATCH(Novembre!D121,Données!$B$5:$B$13,0)))</f>
        <v/>
      </c>
      <c r="F121" s="144"/>
      <c r="G121" s="147"/>
      <c r="H121" s="171"/>
      <c r="I121" s="168"/>
    </row>
    <row r="122" spans="1:9" ht="15.6" x14ac:dyDescent="0.3">
      <c r="A122" s="9"/>
      <c r="B122" s="136"/>
      <c r="C122" s="139"/>
      <c r="D122" s="139"/>
      <c r="E122" s="138" t="str">
        <f>IF(D122="","",INDEX(Données!$C$5:$C$13,MATCH(Novembre!D122,Données!$B$5:$B$13,0)))</f>
        <v/>
      </c>
      <c r="F122" s="139"/>
      <c r="G122" s="140"/>
      <c r="H122" s="141"/>
      <c r="I122" s="167"/>
    </row>
    <row r="123" spans="1:9" ht="15.6" x14ac:dyDescent="0.3">
      <c r="A123" s="90"/>
      <c r="B123" s="143"/>
      <c r="C123" s="144"/>
      <c r="D123" s="144"/>
      <c r="E123" s="138" t="str">
        <f>IF(D123="","",INDEX(Données!$C$5:$C$13,MATCH(Novembre!D123,Données!$B$5:$B$13,0)))</f>
        <v/>
      </c>
      <c r="F123" s="144"/>
      <c r="G123" s="147"/>
      <c r="H123" s="171"/>
      <c r="I123" s="168"/>
    </row>
    <row r="124" spans="1:9" ht="15.6" x14ac:dyDescent="0.3">
      <c r="A124" s="90"/>
      <c r="B124" s="136"/>
      <c r="C124" s="139"/>
      <c r="D124" s="139"/>
      <c r="E124" s="138" t="str">
        <f>IF(D124="","",INDEX(Données!$C$5:$C$13,MATCH(Novembre!D124,Données!$B$5:$B$13,0)))</f>
        <v/>
      </c>
      <c r="F124" s="139"/>
      <c r="G124" s="140"/>
      <c r="H124" s="141"/>
      <c r="I124" s="167"/>
    </row>
    <row r="125" spans="1:9" x14ac:dyDescent="0.3">
      <c r="B125" s="143"/>
      <c r="C125" s="144"/>
      <c r="D125" s="144"/>
      <c r="E125" s="138" t="str">
        <f>IF(D125="","",INDEX(Données!$C$5:$C$13,MATCH(Novembre!D125,Données!$B$5:$B$13,0)))</f>
        <v/>
      </c>
      <c r="F125" s="144"/>
      <c r="G125" s="147"/>
      <c r="H125" s="148"/>
      <c r="I125" s="168"/>
    </row>
    <row r="126" spans="1:9" x14ac:dyDescent="0.3">
      <c r="B126" s="136"/>
      <c r="C126" s="139"/>
      <c r="D126" s="139"/>
      <c r="E126" s="138" t="str">
        <f>IF(D126="","",INDEX(Données!$C$5:$C$13,MATCH(Novembre!D126,Données!$B$5:$B$13,0)))</f>
        <v/>
      </c>
      <c r="F126" s="139"/>
      <c r="G126" s="140"/>
      <c r="H126" s="155"/>
      <c r="I126" s="167"/>
    </row>
    <row r="127" spans="1:9" ht="15.6" x14ac:dyDescent="0.3">
      <c r="A127" s="9"/>
      <c r="B127" s="143"/>
      <c r="C127" s="144"/>
      <c r="D127" s="144"/>
      <c r="E127" s="138" t="str">
        <f>IF(D127="","",INDEX(Données!$C$5:$C$13,MATCH(Novembre!D127,Données!$B$5:$B$13,0)))</f>
        <v/>
      </c>
      <c r="F127" s="144"/>
      <c r="G127" s="147"/>
      <c r="H127" s="148"/>
      <c r="I127" s="168"/>
    </row>
    <row r="128" spans="1:9" ht="15.6" x14ac:dyDescent="0.3">
      <c r="A128" s="90"/>
      <c r="B128" s="136"/>
      <c r="C128" s="139"/>
      <c r="D128" s="139"/>
      <c r="E128" s="138" t="str">
        <f>IF(D128="","",INDEX(Données!$C$5:$C$13,MATCH(Novembre!D128,Données!$B$5:$B$13,0)))</f>
        <v/>
      </c>
      <c r="F128" s="139"/>
      <c r="G128" s="140"/>
      <c r="H128" s="155"/>
      <c r="I128" s="167"/>
    </row>
    <row r="129" spans="1:9" x14ac:dyDescent="0.3">
      <c r="B129" s="143"/>
      <c r="C129" s="144"/>
      <c r="D129" s="144"/>
      <c r="E129" s="138" t="str">
        <f>IF(D129="","",INDEX(Données!$C$5:$C$13,MATCH(Novembre!D129,Données!$B$5:$B$13,0)))</f>
        <v/>
      </c>
      <c r="F129" s="144"/>
      <c r="G129" s="147"/>
      <c r="H129" s="148"/>
      <c r="I129" s="168"/>
    </row>
    <row r="130" spans="1:9" ht="15.6" x14ac:dyDescent="0.3">
      <c r="A130" s="9"/>
      <c r="B130" s="136"/>
      <c r="C130" s="139"/>
      <c r="D130" s="139"/>
      <c r="E130" s="138" t="str">
        <f>IF(D130="","",INDEX(Données!$C$5:$C$13,MATCH(Novembre!D130,Données!$B$5:$B$13,0)))</f>
        <v/>
      </c>
      <c r="F130" s="139"/>
      <c r="G130" s="140"/>
      <c r="H130" s="155"/>
      <c r="I130" s="167"/>
    </row>
    <row r="131" spans="1:9" ht="15.6" x14ac:dyDescent="0.3">
      <c r="A131" s="90"/>
      <c r="B131" s="143"/>
      <c r="C131" s="144"/>
      <c r="D131" s="144"/>
      <c r="E131" s="138" t="str">
        <f>IF(D131="","",INDEX(Données!$C$5:$C$13,MATCH(Novembre!D131,Données!$B$5:$B$13,0)))</f>
        <v/>
      </c>
      <c r="F131" s="144"/>
      <c r="G131" s="147"/>
      <c r="H131" s="148"/>
      <c r="I131" s="168"/>
    </row>
    <row r="132" spans="1:9" ht="15.6" x14ac:dyDescent="0.3">
      <c r="A132" s="9"/>
      <c r="B132" s="136"/>
      <c r="C132" s="139"/>
      <c r="D132" s="139"/>
      <c r="E132" s="138" t="str">
        <f>IF(D132="","",INDEX(Données!$C$5:$C$13,MATCH(Novembre!D132,Données!$B$5:$B$13,0)))</f>
        <v/>
      </c>
      <c r="F132" s="139"/>
      <c r="G132" s="140"/>
      <c r="H132" s="155"/>
      <c r="I132" s="167"/>
    </row>
    <row r="133" spans="1:9" ht="15.6" x14ac:dyDescent="0.3">
      <c r="A133" s="90"/>
      <c r="B133" s="143"/>
      <c r="C133" s="144"/>
      <c r="D133" s="144"/>
      <c r="E133" s="138" t="str">
        <f>IF(D133="","",INDEX(Données!$C$5:$C$13,MATCH(Novembre!D133,Données!$B$5:$B$13,0)))</f>
        <v/>
      </c>
      <c r="F133" s="144"/>
      <c r="G133" s="147"/>
      <c r="H133" s="148"/>
      <c r="I133" s="168"/>
    </row>
    <row r="134" spans="1:9" ht="15.6" x14ac:dyDescent="0.3">
      <c r="A134" s="9"/>
      <c r="B134" s="136"/>
      <c r="C134" s="139"/>
      <c r="D134" s="139"/>
      <c r="E134" s="138" t="str">
        <f>IF(D134="","",INDEX(Données!$C$5:$C$13,MATCH(Novembre!D134,Données!$B$5:$B$13,0)))</f>
        <v/>
      </c>
      <c r="F134" s="139"/>
      <c r="G134" s="140"/>
      <c r="H134" s="155"/>
      <c r="I134" s="167"/>
    </row>
    <row r="135" spans="1:9" ht="13.95" customHeight="1" x14ac:dyDescent="0.3">
      <c r="A135" s="90"/>
      <c r="B135" s="143"/>
      <c r="C135" s="144"/>
      <c r="D135" s="144"/>
      <c r="E135" s="138" t="str">
        <f>IF(D135="","",INDEX(Données!$C$5:$C$13,MATCH(Novembre!D135,Données!$B$5:$B$13,0)))</f>
        <v/>
      </c>
      <c r="F135" s="144"/>
      <c r="G135" s="147"/>
      <c r="H135" s="148"/>
      <c r="I135" s="168"/>
    </row>
    <row r="136" spans="1:9" ht="21" x14ac:dyDescent="0.4">
      <c r="B136" s="136"/>
      <c r="C136" s="139"/>
      <c r="D136" s="139"/>
      <c r="E136" s="138" t="str">
        <f>IF(D136="","",INDEX(Données!$C$5:$C$13,MATCH(Novembre!D136,Données!$B$5:$B$13,0)))</f>
        <v/>
      </c>
      <c r="F136" s="139"/>
      <c r="G136" s="140"/>
      <c r="H136" s="155"/>
      <c r="I136" s="177"/>
    </row>
    <row r="137" spans="1:9" x14ac:dyDescent="0.3">
      <c r="B137" s="143"/>
      <c r="C137" s="144"/>
      <c r="D137" s="144"/>
      <c r="E137" s="138" t="str">
        <f>IF(D137="","",INDEX(Données!$C$5:$C$13,MATCH(Novembre!D137,Données!$B$5:$B$13,0)))</f>
        <v/>
      </c>
      <c r="F137" s="144"/>
      <c r="G137" s="147"/>
      <c r="H137" s="148"/>
      <c r="I137" s="168"/>
    </row>
    <row r="138" spans="1:9" x14ac:dyDescent="0.3">
      <c r="B138" s="136"/>
      <c r="C138" s="139"/>
      <c r="D138" s="139"/>
      <c r="E138" s="138" t="str">
        <f>IF(D138="","",INDEX(Données!$C$5:$C$13,MATCH(Novembre!D138,Données!$B$5:$B$13,0)))</f>
        <v/>
      </c>
      <c r="F138" s="139"/>
      <c r="G138" s="140"/>
      <c r="H138" s="155"/>
      <c r="I138" s="167"/>
    </row>
    <row r="139" spans="1:9" x14ac:dyDescent="0.3">
      <c r="B139" s="143"/>
      <c r="C139" s="144"/>
      <c r="D139" s="144"/>
      <c r="E139" s="138" t="str">
        <f>IF(D139="","",INDEX(Données!$C$5:$C$13,MATCH(Novembre!D139,Données!$B$5:$B$13,0)))</f>
        <v/>
      </c>
      <c r="F139" s="144"/>
      <c r="G139" s="147"/>
      <c r="H139" s="148"/>
      <c r="I139" s="168"/>
    </row>
    <row r="140" spans="1:9" x14ac:dyDescent="0.3">
      <c r="B140" s="136"/>
      <c r="C140" s="139"/>
      <c r="D140" s="139"/>
      <c r="E140" s="138" t="str">
        <f>IF(D140="","",INDEX(Données!$C$5:$C$13,MATCH(Novembre!D140,Données!$B$5:$B$13,0)))</f>
        <v/>
      </c>
      <c r="F140" s="139"/>
      <c r="G140" s="140"/>
      <c r="H140" s="155"/>
      <c r="I140" s="167"/>
    </row>
    <row r="141" spans="1:9" x14ac:dyDescent="0.3">
      <c r="B141" s="143"/>
      <c r="C141" s="144"/>
      <c r="D141" s="144"/>
      <c r="E141" s="138" t="str">
        <f>IF(D141="","",INDEX(Données!$C$5:$C$13,MATCH(Novembre!D141,Données!$B$5:$B$13,0)))</f>
        <v/>
      </c>
      <c r="F141" s="144"/>
      <c r="G141" s="147"/>
      <c r="H141" s="148"/>
      <c r="I141" s="168"/>
    </row>
    <row r="142" spans="1:9" x14ac:dyDescent="0.3">
      <c r="B142" s="136"/>
      <c r="C142" s="139"/>
      <c r="D142" s="139"/>
      <c r="E142" s="138" t="str">
        <f>IF(D142="","",INDEX(Données!$C$5:$C$13,MATCH(Novembre!D142,Données!$B$5:$B$13,0)))</f>
        <v/>
      </c>
      <c r="F142" s="139"/>
      <c r="G142" s="140"/>
      <c r="H142" s="155"/>
      <c r="I142" s="167"/>
    </row>
    <row r="143" spans="1:9" ht="15.6" x14ac:dyDescent="0.3">
      <c r="A143" s="90"/>
      <c r="B143" s="143"/>
      <c r="C143" s="144"/>
      <c r="D143" s="144"/>
      <c r="E143" s="138" t="str">
        <f>IF(D143="","",INDEX(Données!$C$5:$C$13,MATCH(Novembre!D143,Données!$B$5:$B$13,0)))</f>
        <v/>
      </c>
      <c r="F143" s="144"/>
      <c r="G143" s="147"/>
      <c r="H143" s="148"/>
      <c r="I143" s="168"/>
    </row>
    <row r="144" spans="1:9" ht="15.6" x14ac:dyDescent="0.3">
      <c r="B144" s="136"/>
      <c r="C144" s="139"/>
      <c r="D144" s="139"/>
      <c r="E144" s="138" t="str">
        <f>IF(D144="","",INDEX(Données!$C$5:$C$13,MATCH(Novembre!D144,Données!$B$5:$B$13,0)))</f>
        <v/>
      </c>
      <c r="F144" s="139"/>
      <c r="G144" s="140"/>
      <c r="H144" s="155"/>
      <c r="I144" s="167"/>
    </row>
    <row r="145" spans="2:9" ht="15.6" x14ac:dyDescent="0.3">
      <c r="B145" s="143"/>
      <c r="C145" s="144"/>
      <c r="D145" s="144"/>
      <c r="E145" s="138" t="str">
        <f>IF(D145="","",INDEX(Données!$C$5:$C$13,MATCH(Novembre!D145,Données!$B$5:$B$13,0)))</f>
        <v/>
      </c>
      <c r="F145" s="144"/>
      <c r="G145" s="147"/>
      <c r="H145" s="148"/>
      <c r="I145" s="168"/>
    </row>
    <row r="146" spans="2:9" ht="15.6" x14ac:dyDescent="0.3">
      <c r="B146" s="136"/>
      <c r="C146" s="139"/>
      <c r="D146" s="139"/>
      <c r="E146" s="138" t="str">
        <f>IF(D146="","",INDEX(Données!$C$5:$C$13,MATCH(Novembre!D146,Données!$B$5:$B$13,0)))</f>
        <v/>
      </c>
      <c r="F146" s="139"/>
      <c r="G146" s="140"/>
      <c r="H146" s="155"/>
      <c r="I146" s="167"/>
    </row>
    <row r="147" spans="2:9" ht="15.6" x14ac:dyDescent="0.3">
      <c r="B147" s="143"/>
      <c r="C147" s="144"/>
      <c r="D147" s="144"/>
      <c r="E147" s="138" t="str">
        <f>IF(D147="","",INDEX(Données!$C$5:$C$13,MATCH(Novembre!D147,Données!$B$5:$B$13,0)))</f>
        <v/>
      </c>
      <c r="F147" s="144"/>
      <c r="G147" s="147"/>
      <c r="H147" s="148"/>
      <c r="I147" s="168"/>
    </row>
    <row r="148" spans="2:9" ht="15.6" x14ac:dyDescent="0.3">
      <c r="B148" s="136"/>
      <c r="C148" s="139"/>
      <c r="D148" s="139"/>
      <c r="E148" s="138" t="str">
        <f>IF(D148="","",INDEX(Données!$C$5:$C$13,MATCH(Novembre!D148,Données!$B$5:$B$13,0)))</f>
        <v/>
      </c>
      <c r="F148" s="139"/>
      <c r="G148" s="140"/>
      <c r="H148" s="155"/>
      <c r="I148" s="167"/>
    </row>
    <row r="149" spans="2:9" ht="15.6" x14ac:dyDescent="0.3">
      <c r="B149" s="143"/>
      <c r="C149" s="144"/>
      <c r="D149" s="144"/>
      <c r="E149" s="138" t="str">
        <f>IF(D149="","",INDEX(Données!$C$5:$C$13,MATCH(Novembre!D149,Données!$B$5:$B$13,0)))</f>
        <v/>
      </c>
      <c r="F149" s="144"/>
      <c r="G149" s="147"/>
      <c r="H149" s="148"/>
      <c r="I149" s="168"/>
    </row>
    <row r="150" spans="2:9" ht="15.6" x14ac:dyDescent="0.3">
      <c r="B150" s="136"/>
      <c r="C150" s="139"/>
      <c r="D150" s="139"/>
      <c r="E150" s="138" t="str">
        <f>IF(D150="","",INDEX(Données!$C$5:$C$13,MATCH(Novembre!D150,Données!$B$5:$B$13,0)))</f>
        <v/>
      </c>
      <c r="F150" s="139"/>
      <c r="G150" s="140"/>
      <c r="H150" s="155"/>
      <c r="I150" s="167"/>
    </row>
    <row r="151" spans="2:9" ht="15.6" x14ac:dyDescent="0.3">
      <c r="B151" s="143"/>
      <c r="C151" s="144"/>
      <c r="D151" s="144"/>
      <c r="E151" s="138" t="str">
        <f>IF(D151="","",INDEX(Données!$C$5:$C$13,MATCH(Novembre!D151,Données!$B$5:$B$13,0)))</f>
        <v/>
      </c>
      <c r="F151" s="144"/>
      <c r="G151" s="147"/>
      <c r="H151" s="148"/>
      <c r="I151" s="168"/>
    </row>
    <row r="152" spans="2:9" ht="15.6" x14ac:dyDescent="0.3">
      <c r="B152" s="136"/>
      <c r="C152" s="139"/>
      <c r="D152" s="139"/>
      <c r="E152" s="138" t="str">
        <f>IF(D152="","",INDEX(Données!$C$5:$C$13,MATCH(Novembre!D152,Données!$B$5:$B$13,0)))</f>
        <v/>
      </c>
      <c r="F152" s="139"/>
      <c r="G152" s="140"/>
      <c r="H152" s="155"/>
      <c r="I152" s="167"/>
    </row>
    <row r="153" spans="2:9" ht="15.6" x14ac:dyDescent="0.3">
      <c r="B153" s="178"/>
      <c r="C153" s="179"/>
      <c r="D153" s="179"/>
      <c r="E153" s="138" t="str">
        <f>IF(D153="","",INDEX(Données!$C$5:$C$13,MATCH(Novembre!D153,Données!$B$5:$B$13,0)))</f>
        <v/>
      </c>
      <c r="F153" s="179"/>
      <c r="G153" s="180"/>
      <c r="H153" s="181"/>
      <c r="I153" s="182"/>
    </row>
    <row r="154" spans="2:9" ht="15.6" x14ac:dyDescent="0.3">
      <c r="E154" s="138" t="str">
        <f>IF(D154="","",INDEX(Données!$C$5:$C$13,MATCH(Novembre!D154,Données!$B$5:$B$13,0)))</f>
        <v/>
      </c>
    </row>
    <row r="155" spans="2:9" x14ac:dyDescent="0.3">
      <c r="E155" s="138" t="str">
        <f>IF(D155="","",INDEX(Données!$C$5:$C$13,MATCH(Novembre!D155,Données!$B$5:$B$13,0)))</f>
        <v/>
      </c>
    </row>
    <row r="156" spans="2:9" x14ac:dyDescent="0.3">
      <c r="E156" s="138" t="str">
        <f>IF(D156="","",INDEX(Données!$C$5:$C$13,MATCH(Novembre!D156,Données!$B$5:$B$13,0)))</f>
        <v/>
      </c>
    </row>
    <row r="157" spans="2:9" x14ac:dyDescent="0.3">
      <c r="E157" s="138" t="str">
        <f>IF(D157="","",INDEX(Données!$C$5:$C$13,MATCH(Novembre!D157,Données!$B$5:$B$13,0)))</f>
        <v/>
      </c>
    </row>
    <row r="158" spans="2:9" x14ac:dyDescent="0.3">
      <c r="E158" s="138" t="str">
        <f>IF(D158="","",INDEX(Données!$C$5:$C$13,MATCH(Novembre!D158,Données!$B$5:$B$13,0)))</f>
        <v/>
      </c>
    </row>
    <row r="159" spans="2:9" x14ac:dyDescent="0.3">
      <c r="E159" s="138" t="str">
        <f>IF(D159="","",INDEX(Données!$C$5:$C$13,MATCH(Novembre!D159,Données!$B$5:$B$13,0)))</f>
        <v/>
      </c>
    </row>
    <row r="160" spans="2:9" x14ac:dyDescent="0.3">
      <c r="E160" s="138" t="str">
        <f>IF(D160="","",INDEX(Données!$C$5:$C$13,MATCH(Novembre!D160,Données!$B$5:$B$13,0)))</f>
        <v/>
      </c>
    </row>
    <row r="161" spans="5:5" x14ac:dyDescent="0.3">
      <c r="E161" s="138" t="str">
        <f>IF(D161="","",INDEX(Données!$C$5:$C$13,MATCH(Novembre!D161,Données!$B$5:$B$13,0)))</f>
        <v/>
      </c>
    </row>
    <row r="162" spans="5:5" x14ac:dyDescent="0.3">
      <c r="E162" s="138" t="str">
        <f>IF(D162="","",INDEX(Données!$C$5:$C$13,MATCH(Novembre!D162,Données!$B$5:$B$13,0)))</f>
        <v/>
      </c>
    </row>
    <row r="163" spans="5:5" x14ac:dyDescent="0.3">
      <c r="E163" s="138" t="str">
        <f>IF(D163="","",INDEX(Données!$C$5:$C$13,MATCH(Novembre!D163,Données!$B$5:$B$13,0)))</f>
        <v/>
      </c>
    </row>
    <row r="164" spans="5:5" x14ac:dyDescent="0.3">
      <c r="E164" s="138" t="str">
        <f>IF(D164="","",INDEX(Données!$C$5:$C$13,MATCH(Novembre!D164,Données!$B$5:$B$13,0)))</f>
        <v/>
      </c>
    </row>
    <row r="165" spans="5:5" x14ac:dyDescent="0.3">
      <c r="E165" s="138" t="str">
        <f>IF(D165="","",INDEX(Données!$C$5:$C$13,MATCH(Novembre!D165,Données!$B$5:$B$13,0)))</f>
        <v/>
      </c>
    </row>
    <row r="166" spans="5:5" x14ac:dyDescent="0.3">
      <c r="E166" s="138" t="str">
        <f>IF(D166="","",INDEX(Données!$C$5:$C$13,MATCH(Novembre!D166,Données!$B$5:$B$13,0)))</f>
        <v/>
      </c>
    </row>
    <row r="167" spans="5:5" x14ac:dyDescent="0.3">
      <c r="E167" s="138" t="str">
        <f>IF(D167="","",INDEX(Données!$C$5:$C$13,MATCH(Novembre!D167,Données!$B$5:$B$13,0)))</f>
        <v/>
      </c>
    </row>
    <row r="168" spans="5:5" x14ac:dyDescent="0.3">
      <c r="E168" s="138" t="str">
        <f>IF(D168="","",INDEX(Données!$C$5:$C$13,MATCH(Novembre!D168,Données!$B$5:$B$13,0)))</f>
        <v/>
      </c>
    </row>
    <row r="169" spans="5:5" x14ac:dyDescent="0.3">
      <c r="E169" s="138" t="str">
        <f>IF(D169="","",INDEX(Données!$C$5:$C$13,MATCH(Novembre!D169,Données!$B$5:$B$13,0)))</f>
        <v/>
      </c>
    </row>
    <row r="170" spans="5:5" x14ac:dyDescent="0.3">
      <c r="E170" s="138" t="str">
        <f>IF(D170="","",INDEX(Données!$C$5:$C$13,MATCH(Novembre!D170,Données!$B$5:$B$13,0)))</f>
        <v/>
      </c>
    </row>
    <row r="171" spans="5:5" x14ac:dyDescent="0.3">
      <c r="E171" s="138" t="str">
        <f>IF(D171="","",INDEX(Données!$C$5:$C$13,MATCH(Novembre!D171,Données!$B$5:$B$13,0)))</f>
        <v/>
      </c>
    </row>
    <row r="172" spans="5:5" x14ac:dyDescent="0.3">
      <c r="E172" s="138" t="str">
        <f>IF(D172="","",INDEX(Données!$C$5:$C$13,MATCH(Novembre!D172,Données!$B$5:$B$13,0)))</f>
        <v/>
      </c>
    </row>
    <row r="173" spans="5:5" x14ac:dyDescent="0.3">
      <c r="E173" s="138" t="str">
        <f>IF(D173="","",INDEX(Données!$C$5:$C$13,MATCH(Novembre!D173,Données!$B$5:$B$13,0)))</f>
        <v/>
      </c>
    </row>
    <row r="174" spans="5:5" x14ac:dyDescent="0.3">
      <c r="E174" s="138" t="str">
        <f>IF(D174="","",INDEX(Données!$C$5:$C$13,MATCH(Novembre!D174,Données!$B$5:$B$13,0)))</f>
        <v/>
      </c>
    </row>
    <row r="175" spans="5:5" x14ac:dyDescent="0.3">
      <c r="E175" s="138" t="str">
        <f>IF(D175="","",INDEX(Données!$C$5:$C$13,MATCH(Novembre!D175,Données!$B$5:$B$13,0)))</f>
        <v/>
      </c>
    </row>
    <row r="176" spans="5:5" x14ac:dyDescent="0.3">
      <c r="E176" s="138" t="str">
        <f>IF(D176="","",INDEX(Données!$C$5:$C$13,MATCH(Novembre!D176,Données!$B$5:$B$13,0)))</f>
        <v/>
      </c>
    </row>
    <row r="177" spans="5:5" x14ac:dyDescent="0.3">
      <c r="E177" s="138" t="str">
        <f>IF(D177="","",INDEX(Données!$C$5:$C$13,MATCH(Novembre!D177,Données!$B$5:$B$13,0)))</f>
        <v/>
      </c>
    </row>
    <row r="178" spans="5:5" x14ac:dyDescent="0.3">
      <c r="E178" s="138" t="str">
        <f>IF(D178="","",INDEX(Données!$C$5:$C$13,MATCH(Novembre!D178,Données!$B$5:$B$13,0)))</f>
        <v/>
      </c>
    </row>
    <row r="179" spans="5:5" x14ac:dyDescent="0.3">
      <c r="E179" s="138" t="str">
        <f>IF(D179="","",INDEX(Données!$C$5:$C$13,MATCH(Novembre!D179,Données!$B$5:$B$13,0)))</f>
        <v/>
      </c>
    </row>
    <row r="180" spans="5:5" x14ac:dyDescent="0.3">
      <c r="E180" s="138" t="str">
        <f>IF(D180="","",INDEX(Données!$C$5:$C$13,MATCH(Novembre!D180,Données!$B$5:$B$13,0)))</f>
        <v/>
      </c>
    </row>
    <row r="181" spans="5:5" x14ac:dyDescent="0.3">
      <c r="E181" s="138" t="str">
        <f>IF(D181="","",INDEX(Données!$C$5:$C$13,MATCH(Novembre!D181,Données!$B$5:$B$13,0)))</f>
        <v/>
      </c>
    </row>
    <row r="182" spans="5:5" x14ac:dyDescent="0.3">
      <c r="E182" s="138" t="str">
        <f>IF(D182="","",INDEX(Données!$C$5:$C$13,MATCH(Novembre!D182,Données!$B$5:$B$13,0)))</f>
        <v/>
      </c>
    </row>
    <row r="183" spans="5:5" x14ac:dyDescent="0.3">
      <c r="E183" s="138" t="str">
        <f>IF(D183="","",INDEX(Données!$C$5:$C$13,MATCH(Novembre!D183,Données!$B$5:$B$13,0)))</f>
        <v/>
      </c>
    </row>
    <row r="184" spans="5:5" x14ac:dyDescent="0.3">
      <c r="E184" s="138" t="str">
        <f>IF(D184="","",INDEX(Données!$C$5:$C$13,MATCH(Novembre!D184,Données!$B$5:$B$13,0)))</f>
        <v/>
      </c>
    </row>
    <row r="185" spans="5:5" x14ac:dyDescent="0.3">
      <c r="E185" s="138" t="str">
        <f>IF(D185="","",INDEX(Données!$C$5:$C$13,MATCH(Novembre!D185,Données!$B$5:$B$13,0)))</f>
        <v/>
      </c>
    </row>
    <row r="186" spans="5:5" x14ac:dyDescent="0.3">
      <c r="E186" s="138" t="str">
        <f>IF(D186="","",INDEX(Données!$C$5:$C$13,MATCH(Novembre!D186,Données!$B$5:$B$13,0)))</f>
        <v/>
      </c>
    </row>
    <row r="187" spans="5:5" x14ac:dyDescent="0.3">
      <c r="E187" s="138" t="str">
        <f>IF(D187="","",INDEX(Données!$C$5:$C$13,MATCH(Novembre!D187,Données!$B$5:$B$13,0)))</f>
        <v/>
      </c>
    </row>
    <row r="188" spans="5:5" x14ac:dyDescent="0.3">
      <c r="E188" s="138" t="str">
        <f>IF(D188="","",INDEX(Données!$C$5:$C$13,MATCH(Novembre!D188,Données!$B$5:$B$13,0)))</f>
        <v/>
      </c>
    </row>
    <row r="189" spans="5:5" x14ac:dyDescent="0.3">
      <c r="E189" s="138" t="str">
        <f>IF(D189="","",INDEX(Données!$C$5:$C$13,MATCH(Novembre!D189,Données!$B$5:$B$13,0)))</f>
        <v/>
      </c>
    </row>
    <row r="190" spans="5:5" x14ac:dyDescent="0.3">
      <c r="E190" s="138" t="str">
        <f>IF(D190="","",INDEX(Données!$C$5:$C$13,MATCH(Novembre!D190,Données!$B$5:$B$13,0)))</f>
        <v/>
      </c>
    </row>
    <row r="191" spans="5:5" x14ac:dyDescent="0.3">
      <c r="E191" s="138" t="str">
        <f>IF(D191="","",INDEX(Données!$C$5:$C$13,MATCH(Novembre!D191,Données!$B$5:$B$13,0)))</f>
        <v/>
      </c>
    </row>
    <row r="192" spans="5:5" x14ac:dyDescent="0.3">
      <c r="E192" s="138" t="str">
        <f>IF(D192="","",INDEX(Données!$C$5:$C$13,MATCH(Novembre!D192,Données!$B$5:$B$13,0)))</f>
        <v/>
      </c>
    </row>
    <row r="193" spans="5:5" x14ac:dyDescent="0.3">
      <c r="E193" s="138" t="str">
        <f>IF(D193="","",INDEX(Données!$C$5:$C$13,MATCH(Novembre!D193,Données!$B$5:$B$13,0)))</f>
        <v/>
      </c>
    </row>
    <row r="194" spans="5:5" x14ac:dyDescent="0.3">
      <c r="E194" s="138" t="str">
        <f>IF(D194="","",INDEX(Données!$C$5:$C$13,MATCH(Novembre!D194,Données!$B$5:$B$13,0)))</f>
        <v/>
      </c>
    </row>
    <row r="195" spans="5:5" x14ac:dyDescent="0.3">
      <c r="E195" s="138" t="str">
        <f>IF(D195="","",INDEX(Données!$C$5:$C$13,MATCH(Novembre!D195,Données!$B$5:$B$13,0)))</f>
        <v/>
      </c>
    </row>
    <row r="196" spans="5:5" x14ac:dyDescent="0.3">
      <c r="E196" s="138" t="str">
        <f>IF(D196="","",INDEX(Données!$C$5:$C$13,MATCH(Novembre!D196,Données!$B$5:$B$13,0)))</f>
        <v/>
      </c>
    </row>
    <row r="197" spans="5:5" x14ac:dyDescent="0.3">
      <c r="E197" s="138" t="str">
        <f>IF(D197="","",INDEX(Données!$C$5:$C$13,MATCH(Novembre!D197,Données!$B$5:$B$13,0)))</f>
        <v/>
      </c>
    </row>
    <row r="198" spans="5:5" x14ac:dyDescent="0.3">
      <c r="E198" s="138" t="str">
        <f>IF(D198="","",INDEX(Données!$C$5:$C$13,MATCH(Novembre!D198,Données!$B$5:$B$13,0)))</f>
        <v/>
      </c>
    </row>
    <row r="199" spans="5:5" x14ac:dyDescent="0.3">
      <c r="E199" s="138" t="str">
        <f>IF(D199="","",INDEX(Données!$C$5:$C$13,MATCH(Novembre!D199,Données!$B$5:$B$13,0)))</f>
        <v/>
      </c>
    </row>
    <row r="200" spans="5:5" x14ac:dyDescent="0.3">
      <c r="E200" s="138" t="str">
        <f>IF(D200="","",INDEX(Données!$C$5:$C$13,MATCH(Novembre!D200,Données!$B$5:$B$13,0)))</f>
        <v/>
      </c>
    </row>
    <row r="201" spans="5:5" x14ac:dyDescent="0.3">
      <c r="E201" s="138" t="str">
        <f>IF(D201="","",INDEX(Données!$C$5:$C$13,MATCH(Novembre!D201,Données!$B$5:$B$13,0)))</f>
        <v/>
      </c>
    </row>
    <row r="202" spans="5:5" x14ac:dyDescent="0.3">
      <c r="E202" s="138" t="str">
        <f>IF(D202="","",INDEX(Données!$C$5:$C$13,MATCH(Novembre!D202,Données!$B$5:$B$13,0)))</f>
        <v/>
      </c>
    </row>
    <row r="203" spans="5:5" x14ac:dyDescent="0.3">
      <c r="E203" s="138" t="str">
        <f>IF(D203="","",INDEX(Données!$C$5:$C$13,MATCH(Novembre!D203,Données!$B$5:$B$13,0)))</f>
        <v/>
      </c>
    </row>
    <row r="204" spans="5:5" x14ac:dyDescent="0.3">
      <c r="E204" s="138" t="str">
        <f>IF(D204="","",INDEX(Données!$C$5:$C$13,MATCH(Novembre!D204,Données!$B$5:$B$13,0)))</f>
        <v/>
      </c>
    </row>
    <row r="205" spans="5:5" x14ac:dyDescent="0.3">
      <c r="E205" s="138" t="str">
        <f>IF(D205="","",INDEX(Données!$C$5:$C$13,MATCH(Novembre!D205,Données!$B$5:$B$13,0)))</f>
        <v/>
      </c>
    </row>
    <row r="206" spans="5:5" x14ac:dyDescent="0.3">
      <c r="E206" s="138" t="str">
        <f>IF(D206="","",INDEX(Données!$C$5:$C$13,MATCH(Novembre!D206,Données!$B$5:$B$13,0)))</f>
        <v/>
      </c>
    </row>
    <row r="207" spans="5:5" x14ac:dyDescent="0.3">
      <c r="E207" s="138" t="str">
        <f>IF(D207="","",INDEX(Données!$C$5:$C$13,MATCH(Novembre!D207,Données!$B$5:$B$13,0)))</f>
        <v/>
      </c>
    </row>
    <row r="208" spans="5:5" x14ac:dyDescent="0.3">
      <c r="E208" s="138" t="str">
        <f>IF(D208="","",INDEX(Données!$C$5:$C$13,MATCH(Novembre!D208,Données!$B$5:$B$13,0)))</f>
        <v/>
      </c>
    </row>
    <row r="209" spans="5:5" x14ac:dyDescent="0.3">
      <c r="E209" s="138" t="str">
        <f>IF(D209="","",INDEX(Données!$C$5:$C$13,MATCH(Novembre!D209,Données!$B$5:$B$13,0)))</f>
        <v/>
      </c>
    </row>
    <row r="210" spans="5:5" x14ac:dyDescent="0.3">
      <c r="E210" s="138" t="str">
        <f>IF(D210="","",INDEX(Données!$C$5:$C$13,MATCH(Novembre!D210,Données!$B$5:$B$13,0)))</f>
        <v/>
      </c>
    </row>
    <row r="211" spans="5:5" x14ac:dyDescent="0.3">
      <c r="E211" s="138" t="str">
        <f>IF(D211="","",INDEX(Données!$C$5:$C$13,MATCH(Novembre!D211,Données!$B$5:$B$13,0)))</f>
        <v/>
      </c>
    </row>
    <row r="212" spans="5:5" x14ac:dyDescent="0.3">
      <c r="E212" s="138" t="str">
        <f>IF(D212="","",INDEX(Données!$C$5:$C$13,MATCH(Novembre!D212,Données!$B$5:$B$13,0)))</f>
        <v/>
      </c>
    </row>
    <row r="213" spans="5:5" x14ac:dyDescent="0.3">
      <c r="E213" s="138" t="str">
        <f>IF(D213="","",INDEX(Données!$C$5:$C$13,MATCH(Novembre!D213,Données!$B$5:$B$13,0)))</f>
        <v/>
      </c>
    </row>
    <row r="214" spans="5:5" x14ac:dyDescent="0.3">
      <c r="E214" s="138" t="str">
        <f>IF(D214="","",INDEX(Données!$C$5:$C$13,MATCH(Novembre!D214,Données!$B$5:$B$13,0)))</f>
        <v/>
      </c>
    </row>
    <row r="215" spans="5:5" x14ac:dyDescent="0.3">
      <c r="E215" s="138" t="str">
        <f>IF(D215="","",INDEX(Données!$C$5:$C$13,MATCH(Novembre!D215,Données!$B$5:$B$13,0)))</f>
        <v/>
      </c>
    </row>
    <row r="216" spans="5:5" x14ac:dyDescent="0.3">
      <c r="E216" s="138" t="str">
        <f>IF(D216="","",INDEX(Données!$C$5:$C$13,MATCH(Novembre!D216,Données!$B$5:$B$13,0)))</f>
        <v/>
      </c>
    </row>
    <row r="217" spans="5:5" x14ac:dyDescent="0.3">
      <c r="E217" s="138" t="str">
        <f>IF(D217="","",INDEX(Données!$C$5:$C$13,MATCH(Novembre!D217,Données!$B$5:$B$13,0)))</f>
        <v/>
      </c>
    </row>
    <row r="218" spans="5:5" x14ac:dyDescent="0.3">
      <c r="E218" s="138" t="str">
        <f>IF(D218="","",INDEX(Données!$C$5:$C$13,MATCH(Novembre!D218,Données!$B$5:$B$13,0)))</f>
        <v/>
      </c>
    </row>
    <row r="219" spans="5:5" x14ac:dyDescent="0.3">
      <c r="E219" s="138" t="str">
        <f>IF(D219="","",INDEX(Données!$C$5:$C$13,MATCH(Novembre!D219,Données!$B$5:$B$13,0)))</f>
        <v/>
      </c>
    </row>
    <row r="220" spans="5:5" x14ac:dyDescent="0.3">
      <c r="E220" s="138" t="str">
        <f>IF(D220="","",INDEX(Données!$C$5:$C$13,MATCH(Novembre!D220,Données!$B$5:$B$13,0)))</f>
        <v/>
      </c>
    </row>
    <row r="221" spans="5:5" x14ac:dyDescent="0.3">
      <c r="E221" s="138" t="str">
        <f>IF(D221="","",INDEX(Données!$C$5:$C$13,MATCH(Novembre!D221,Données!$B$5:$B$13,0)))</f>
        <v/>
      </c>
    </row>
    <row r="222" spans="5:5" x14ac:dyDescent="0.3">
      <c r="E222" s="138" t="str">
        <f>IF(D222="","",INDEX(Données!$C$5:$C$13,MATCH(Novembre!D222,Données!$B$5:$B$13,0)))</f>
        <v/>
      </c>
    </row>
    <row r="223" spans="5:5" x14ac:dyDescent="0.3">
      <c r="E223" s="138" t="str">
        <f>IF(D223="","",INDEX(Données!$C$5:$C$13,MATCH(Novembre!D223,Données!$B$5:$B$13,0)))</f>
        <v/>
      </c>
    </row>
    <row r="224" spans="5:5" x14ac:dyDescent="0.3">
      <c r="E224" s="138" t="str">
        <f>IF(D224="","",INDEX(Données!$C$5:$C$13,MATCH(Novembre!D224,Données!$B$5:$B$13,0)))</f>
        <v/>
      </c>
    </row>
    <row r="225" spans="5:5" x14ac:dyDescent="0.3">
      <c r="E225" s="138" t="str">
        <f>IF(D225="","",INDEX(Données!$C$5:$C$13,MATCH(Novembre!D225,Données!$B$5:$B$13,0)))</f>
        <v/>
      </c>
    </row>
    <row r="226" spans="5:5" x14ac:dyDescent="0.3">
      <c r="E226" s="138" t="str">
        <f>IF(D226="","",INDEX(Données!$C$5:$C$13,MATCH(Novembre!D226,Données!$B$5:$B$13,0)))</f>
        <v/>
      </c>
    </row>
    <row r="227" spans="5:5" x14ac:dyDescent="0.3">
      <c r="E227" s="138" t="str">
        <f>IF(D227="","",INDEX(Données!$C$5:$C$13,MATCH(Novembre!D227,Données!$B$5:$B$13,0)))</f>
        <v/>
      </c>
    </row>
    <row r="228" spans="5:5" x14ac:dyDescent="0.3">
      <c r="E228" s="138" t="str">
        <f>IF(D228="","",INDEX(Données!$C$5:$C$13,MATCH(Novembre!D228,Données!$B$5:$B$13,0)))</f>
        <v/>
      </c>
    </row>
    <row r="229" spans="5:5" x14ac:dyDescent="0.3">
      <c r="E229" s="138" t="str">
        <f>IF(D229="","",INDEX(Données!$C$5:$C$13,MATCH(Novembre!D229,Données!$B$5:$B$13,0)))</f>
        <v/>
      </c>
    </row>
    <row r="230" spans="5:5" x14ac:dyDescent="0.3">
      <c r="E230" s="138" t="str">
        <f>IF(D230="","",INDEX(Données!$C$5:$C$13,MATCH(Novembre!D230,Données!$B$5:$B$13,0)))</f>
        <v/>
      </c>
    </row>
    <row r="231" spans="5:5" x14ac:dyDescent="0.3">
      <c r="E231" s="138" t="str">
        <f>IF(D231="","",INDEX(Données!$C$5:$C$13,MATCH(Novembre!D231,Données!$B$5:$B$13,0)))</f>
        <v/>
      </c>
    </row>
    <row r="232" spans="5:5" x14ac:dyDescent="0.3">
      <c r="E232" s="138" t="str">
        <f>IF(D232="","",INDEX(Données!$C$5:$C$13,MATCH(Novembre!D232,Données!$B$5:$B$13,0)))</f>
        <v/>
      </c>
    </row>
    <row r="233" spans="5:5" x14ac:dyDescent="0.3">
      <c r="E233" s="138" t="str">
        <f>IF(D233="","",INDEX(Données!$C$5:$C$13,MATCH(Novembre!D233,Données!$B$5:$B$13,0)))</f>
        <v/>
      </c>
    </row>
    <row r="234" spans="5:5" x14ac:dyDescent="0.3">
      <c r="E234" s="138" t="str">
        <f>IF(D234="","",INDEX(Données!$C$5:$C$13,MATCH(Novembre!D234,Données!$B$5:$B$13,0)))</f>
        <v/>
      </c>
    </row>
    <row r="235" spans="5:5" x14ac:dyDescent="0.3">
      <c r="E235" s="138" t="str">
        <f>IF(D235="","",INDEX(Données!$C$5:$C$13,MATCH(Novembre!D235,Données!$B$5:$B$13,0)))</f>
        <v/>
      </c>
    </row>
    <row r="236" spans="5:5" x14ac:dyDescent="0.3">
      <c r="E236" s="138" t="str">
        <f>IF(D236="","",INDEX(Données!$C$5:$C$13,MATCH(Novembre!D236,Données!$B$5:$B$13,0)))</f>
        <v/>
      </c>
    </row>
    <row r="237" spans="5:5" x14ac:dyDescent="0.3">
      <c r="E237" s="138" t="str">
        <f>IF(D237="","",INDEX(Données!$C$5:$C$13,MATCH(Novembre!D237,Données!$B$5:$B$13,0)))</f>
        <v/>
      </c>
    </row>
    <row r="238" spans="5:5" x14ac:dyDescent="0.3">
      <c r="E238" s="138" t="str">
        <f>IF(D238="","",INDEX(Données!$C$5:$C$13,MATCH(Novembre!D238,Données!$B$5:$B$13,0)))</f>
        <v/>
      </c>
    </row>
    <row r="239" spans="5:5" x14ac:dyDescent="0.3">
      <c r="E239" s="138" t="str">
        <f>IF(D239="","",INDEX(Données!$C$5:$C$13,MATCH(Novembre!D239,Données!$B$5:$B$13,0)))</f>
        <v/>
      </c>
    </row>
    <row r="240" spans="5:5" x14ac:dyDescent="0.3">
      <c r="E240" s="138" t="str">
        <f>IF(D240="","",INDEX(Données!$C$5:$C$13,MATCH(Novembre!D240,Données!$B$5:$B$13,0)))</f>
        <v/>
      </c>
    </row>
    <row r="241" spans="5:5" x14ac:dyDescent="0.3">
      <c r="E241" s="138" t="str">
        <f>IF(D241="","",INDEX(Données!$C$5:$C$13,MATCH(Novembre!D241,Données!$B$5:$B$13,0)))</f>
        <v/>
      </c>
    </row>
    <row r="242" spans="5:5" x14ac:dyDescent="0.3">
      <c r="E242" s="138" t="str">
        <f>IF(D242="","",INDEX(Données!$C$5:$C$13,MATCH(Novembre!D242,Données!$B$5:$B$13,0)))</f>
        <v/>
      </c>
    </row>
    <row r="243" spans="5:5" x14ac:dyDescent="0.3">
      <c r="E243" s="138" t="str">
        <f>IF(D243="","",INDEX(Données!$C$5:$C$13,MATCH(Novembre!D243,Données!$B$5:$B$13,0)))</f>
        <v/>
      </c>
    </row>
    <row r="244" spans="5:5" x14ac:dyDescent="0.3">
      <c r="E244" s="138" t="str">
        <f>IF(D244="","",INDEX(Données!$C$5:$C$13,MATCH(Novembre!D244,Données!$B$5:$B$13,0)))</f>
        <v/>
      </c>
    </row>
    <row r="245" spans="5:5" x14ac:dyDescent="0.3">
      <c r="E245" s="138" t="str">
        <f>IF(D245="","",INDEX(Données!$C$5:$C$13,MATCH(Novembre!D245,Données!$B$5:$B$13,0)))</f>
        <v/>
      </c>
    </row>
    <row r="246" spans="5:5" x14ac:dyDescent="0.3">
      <c r="E246" s="138" t="str">
        <f>IF(D246="","",INDEX(Données!$C$5:$C$13,MATCH(Novembre!D246,Données!$B$5:$B$13,0)))</f>
        <v/>
      </c>
    </row>
    <row r="247" spans="5:5" x14ac:dyDescent="0.3">
      <c r="E247" s="138" t="str">
        <f>IF(D247="","",INDEX(Données!$C$5:$C$13,MATCH(Novembre!D247,Données!$B$5:$B$13,0)))</f>
        <v/>
      </c>
    </row>
    <row r="248" spans="5:5" x14ac:dyDescent="0.3">
      <c r="E248" s="138" t="str">
        <f>IF(D248="","",INDEX(Données!$C$5:$C$13,MATCH(Novembre!D248,Données!$B$5:$B$13,0)))</f>
        <v/>
      </c>
    </row>
    <row r="249" spans="5:5" x14ac:dyDescent="0.3">
      <c r="E249" s="138" t="str">
        <f>IF(D249="","",INDEX(Données!$C$5:$C$13,MATCH(Novembre!D249,Données!$B$5:$B$13,0)))</f>
        <v/>
      </c>
    </row>
    <row r="250" spans="5:5" x14ac:dyDescent="0.3">
      <c r="E250" s="138" t="str">
        <f>IF(D250="","",INDEX(Données!$C$5:$C$13,MATCH(Novembre!D250,Données!$B$5:$B$13,0)))</f>
        <v/>
      </c>
    </row>
    <row r="251" spans="5:5" x14ac:dyDescent="0.3">
      <c r="E251" s="138" t="str">
        <f>IF(D251="","",INDEX(Données!$C$5:$C$13,MATCH(Novembre!D251,Données!$B$5:$B$13,0)))</f>
        <v/>
      </c>
    </row>
    <row r="252" spans="5:5" x14ac:dyDescent="0.3">
      <c r="E252" s="138" t="str">
        <f>IF(D252="","",INDEX(Données!$C$5:$C$13,MATCH(Novembre!D252,Données!$B$5:$B$13,0)))</f>
        <v/>
      </c>
    </row>
    <row r="253" spans="5:5" x14ac:dyDescent="0.3">
      <c r="E253" s="138" t="str">
        <f>IF(D253="","",INDEX(Données!$C$5:$C$13,MATCH(Novembre!D253,Données!$B$5:$B$13,0)))</f>
        <v/>
      </c>
    </row>
    <row r="254" spans="5:5" x14ac:dyDescent="0.3">
      <c r="E254" s="138" t="str">
        <f>IF(D254="","",INDEX(Données!$C$5:$C$13,MATCH(Novembre!D254,Données!$B$5:$B$13,0)))</f>
        <v/>
      </c>
    </row>
    <row r="255" spans="5:5" x14ac:dyDescent="0.3">
      <c r="E255" s="138" t="str">
        <f>IF(D255="","",INDEX(Données!$C$5:$C$13,MATCH(Novembre!D255,Données!$B$5:$B$13,0)))</f>
        <v/>
      </c>
    </row>
    <row r="256" spans="5:5" x14ac:dyDescent="0.3">
      <c r="E256" s="138" t="str">
        <f>IF(D256="","",INDEX(Données!$C$5:$C$13,MATCH(Novembre!D256,Données!$B$5:$B$13,0)))</f>
        <v/>
      </c>
    </row>
    <row r="257" spans="5:5" x14ac:dyDescent="0.3">
      <c r="E257" s="138" t="str">
        <f>IF(D257="","",INDEX(Données!$C$5:$C$13,MATCH(Novembre!D257,Données!$B$5:$B$13,0)))</f>
        <v/>
      </c>
    </row>
    <row r="258" spans="5:5" x14ac:dyDescent="0.3">
      <c r="E258" s="138" t="str">
        <f>IF(D258="","",INDEX(Données!$C$5:$C$13,MATCH(Novembre!D258,Données!$B$5:$B$13,0)))</f>
        <v/>
      </c>
    </row>
    <row r="259" spans="5:5" x14ac:dyDescent="0.3">
      <c r="E259" s="138" t="str">
        <f>IF(D259="","",INDEX(Données!$C$5:$C$13,MATCH(Novembre!D259,Données!$B$5:$B$13,0)))</f>
        <v/>
      </c>
    </row>
    <row r="260" spans="5:5" x14ac:dyDescent="0.3">
      <c r="E260" s="138" t="str">
        <f>IF(D260="","",INDEX(Données!$C$5:$C$13,MATCH(Novembre!D260,Données!$B$5:$B$13,0)))</f>
        <v/>
      </c>
    </row>
    <row r="261" spans="5:5" x14ac:dyDescent="0.3">
      <c r="E261" s="138" t="str">
        <f>IF(D261="","",INDEX(Données!$C$5:$C$13,MATCH(Novembre!D261,Données!$B$5:$B$13,0)))</f>
        <v/>
      </c>
    </row>
    <row r="262" spans="5:5" x14ac:dyDescent="0.3">
      <c r="E262" s="138" t="str">
        <f>IF(D262="","",INDEX(Données!$C$5:$C$13,MATCH(Novembre!D262,Données!$B$5:$B$13,0)))</f>
        <v/>
      </c>
    </row>
    <row r="263" spans="5:5" x14ac:dyDescent="0.3">
      <c r="E263" s="138" t="str">
        <f>IF(D263="","",INDEX(Données!$C$5:$C$13,MATCH(Novembre!D263,Données!$B$5:$B$13,0)))</f>
        <v/>
      </c>
    </row>
    <row r="264" spans="5:5" x14ac:dyDescent="0.3">
      <c r="E264" s="138" t="str">
        <f>IF(D264="","",INDEX(Données!$C$5:$C$13,MATCH(Novembre!D264,Données!$B$5:$B$13,0)))</f>
        <v/>
      </c>
    </row>
    <row r="265" spans="5:5" x14ac:dyDescent="0.3">
      <c r="E265" s="138" t="str">
        <f>IF(D265="","",INDEX(Données!$C$5:$C$13,MATCH(Novembre!D265,Données!$B$5:$B$13,0)))</f>
        <v/>
      </c>
    </row>
    <row r="266" spans="5:5" x14ac:dyDescent="0.3">
      <c r="E266" s="138" t="str">
        <f>IF(D266="","",INDEX(Données!$C$5:$C$13,MATCH(Novembre!D266,Données!$B$5:$B$13,0)))</f>
        <v/>
      </c>
    </row>
    <row r="267" spans="5:5" x14ac:dyDescent="0.3">
      <c r="E267" s="138" t="str">
        <f>IF(D267="","",INDEX(Données!$C$5:$C$13,MATCH(Novembre!D267,Données!$B$5:$B$13,0)))</f>
        <v/>
      </c>
    </row>
    <row r="268" spans="5:5" x14ac:dyDescent="0.3">
      <c r="E268" s="138" t="str">
        <f>IF(D268="","",INDEX(Données!$C$5:$C$13,MATCH(Novembre!D268,Données!$B$5:$B$13,0)))</f>
        <v/>
      </c>
    </row>
    <row r="269" spans="5:5" x14ac:dyDescent="0.3">
      <c r="E269" s="138" t="str">
        <f>IF(D269="","",INDEX(Données!$C$5:$C$13,MATCH(Novembre!D269,Données!$B$5:$B$13,0)))</f>
        <v/>
      </c>
    </row>
    <row r="270" spans="5:5" x14ac:dyDescent="0.3">
      <c r="E270" s="138" t="str">
        <f>IF(D270="","",INDEX(Données!$C$5:$C$13,MATCH(Novembre!D270,Données!$B$5:$B$13,0)))</f>
        <v/>
      </c>
    </row>
    <row r="271" spans="5:5" x14ac:dyDescent="0.3">
      <c r="E271" s="138" t="str">
        <f>IF(D271="","",INDEX(Données!$C$5:$C$13,MATCH(Novembre!D271,Données!$B$5:$B$13,0)))</f>
        <v/>
      </c>
    </row>
    <row r="272" spans="5:5" x14ac:dyDescent="0.3">
      <c r="E272" s="138" t="str">
        <f>IF(D272="","",INDEX(Données!$C$5:$C$13,MATCH(Novembre!D272,Données!$B$5:$B$13,0)))</f>
        <v/>
      </c>
    </row>
    <row r="273" spans="5:5" x14ac:dyDescent="0.3">
      <c r="E273" s="138" t="str">
        <f>IF(D273="","",INDEX(Données!$C$5:$C$13,MATCH(Novembre!D273,Données!$B$5:$B$13,0)))</f>
        <v/>
      </c>
    </row>
    <row r="274" spans="5:5" x14ac:dyDescent="0.3">
      <c r="E274" s="138" t="str">
        <f>IF(D274="","",INDEX(Données!$C$5:$C$13,MATCH(Novembre!D274,Données!$B$5:$B$13,0)))</f>
        <v/>
      </c>
    </row>
    <row r="275" spans="5:5" x14ac:dyDescent="0.3">
      <c r="E275" s="138" t="str">
        <f>IF(D275="","",INDEX(Données!$C$5:$C$13,MATCH(Novembre!D275,Données!$B$5:$B$13,0)))</f>
        <v/>
      </c>
    </row>
    <row r="276" spans="5:5" x14ac:dyDescent="0.3">
      <c r="E276" s="138" t="str">
        <f>IF(D276="","",INDEX(Données!$C$5:$C$13,MATCH(Novembre!D276,Données!$B$5:$B$13,0)))</f>
        <v/>
      </c>
    </row>
    <row r="277" spans="5:5" x14ac:dyDescent="0.3">
      <c r="E277" s="138" t="str">
        <f>IF(D277="","",INDEX(Données!$C$5:$C$13,MATCH(Novembre!D277,Données!$B$5:$B$13,0)))</f>
        <v/>
      </c>
    </row>
    <row r="278" spans="5:5" x14ac:dyDescent="0.3">
      <c r="E278" s="138" t="str">
        <f>IF(D278="","",INDEX(Données!$C$5:$C$13,MATCH(Novembre!D278,Données!$B$5:$B$13,0)))</f>
        <v/>
      </c>
    </row>
    <row r="279" spans="5:5" x14ac:dyDescent="0.3">
      <c r="E279" s="138" t="str">
        <f>IF(D279="","",INDEX(Données!$C$5:$C$13,MATCH(Novembre!D279,Données!$B$5:$B$13,0)))</f>
        <v/>
      </c>
    </row>
    <row r="280" spans="5:5" x14ac:dyDescent="0.3">
      <c r="E280" s="138" t="str">
        <f>IF(D280="","",INDEX(Données!$C$5:$C$13,MATCH(Novembre!D280,Données!$B$5:$B$13,0)))</f>
        <v/>
      </c>
    </row>
    <row r="281" spans="5:5" x14ac:dyDescent="0.3">
      <c r="E281" s="138" t="str">
        <f>IF(D281="","",INDEX(Données!$C$5:$C$13,MATCH(Novembre!D281,Données!$B$5:$B$13,0)))</f>
        <v/>
      </c>
    </row>
    <row r="282" spans="5:5" x14ac:dyDescent="0.3">
      <c r="E282" s="138" t="str">
        <f>IF(D282="","",INDEX(Données!$C$5:$C$13,MATCH(Novembre!D282,Données!$B$5:$B$13,0)))</f>
        <v/>
      </c>
    </row>
    <row r="283" spans="5:5" x14ac:dyDescent="0.3">
      <c r="E283" s="138" t="str">
        <f>IF(D283="","",INDEX(Données!$C$5:$C$13,MATCH(Novembre!D283,Données!$B$5:$B$13,0)))</f>
        <v/>
      </c>
    </row>
    <row r="284" spans="5:5" x14ac:dyDescent="0.3">
      <c r="E284" s="138" t="str">
        <f>IF(D284="","",INDEX(Données!$C$5:$C$13,MATCH(Novembre!D284,Données!$B$5:$B$13,0)))</f>
        <v/>
      </c>
    </row>
    <row r="285" spans="5:5" x14ac:dyDescent="0.3">
      <c r="E285" s="138" t="str">
        <f>IF(D285="","",INDEX(Données!$C$5:$C$13,MATCH(Novembre!D285,Données!$B$5:$B$13,0)))</f>
        <v/>
      </c>
    </row>
    <row r="286" spans="5:5" x14ac:dyDescent="0.3">
      <c r="E286" s="138" t="str">
        <f>IF(D286="","",INDEX(Données!$C$5:$C$13,MATCH(Novembre!D286,Données!$B$5:$B$13,0)))</f>
        <v/>
      </c>
    </row>
    <row r="287" spans="5:5" x14ac:dyDescent="0.3">
      <c r="E287" s="138" t="str">
        <f>IF(D287="","",INDEX(Données!$C$5:$C$13,MATCH(Novembre!D287,Données!$B$5:$B$13,0)))</f>
        <v/>
      </c>
    </row>
    <row r="288" spans="5:5" x14ac:dyDescent="0.3">
      <c r="E288" s="138" t="str">
        <f>IF(D288="","",INDEX(Données!$C$5:$C$13,MATCH(Novembre!D288,Données!$B$5:$B$13,0)))</f>
        <v/>
      </c>
    </row>
    <row r="289" spans="5:5" x14ac:dyDescent="0.3">
      <c r="E289" s="138" t="str">
        <f>IF(D289="","",INDEX(Données!$C$5:$C$13,MATCH(Novembre!D289,Données!$B$5:$B$13,0)))</f>
        <v/>
      </c>
    </row>
    <row r="290" spans="5:5" x14ac:dyDescent="0.3">
      <c r="E290" s="138" t="str">
        <f>IF(D290="","",INDEX(Données!$C$5:$C$13,MATCH(Novembre!D290,Données!$B$5:$B$13,0)))</f>
        <v/>
      </c>
    </row>
    <row r="291" spans="5:5" x14ac:dyDescent="0.3">
      <c r="E291" s="138" t="str">
        <f>IF(D291="","",INDEX(Données!$C$5:$C$13,MATCH(Novembre!D291,Données!$B$5:$B$13,0)))</f>
        <v/>
      </c>
    </row>
    <row r="292" spans="5:5" x14ac:dyDescent="0.3">
      <c r="E292" s="138" t="str">
        <f>IF(D292="","",INDEX(Données!$C$5:$C$13,MATCH(Novembre!D292,Données!$B$5:$B$13,0)))</f>
        <v/>
      </c>
    </row>
    <row r="293" spans="5:5" x14ac:dyDescent="0.3">
      <c r="E293" s="138" t="str">
        <f>IF(D293="","",INDEX(Données!$C$5:$C$13,MATCH(Novembre!D293,Données!$B$5:$B$13,0)))</f>
        <v/>
      </c>
    </row>
    <row r="294" spans="5:5" x14ac:dyDescent="0.3">
      <c r="E294" s="138" t="str">
        <f>IF(D294="","",INDEX(Données!$C$5:$C$13,MATCH(Novembre!D294,Données!$B$5:$B$13,0)))</f>
        <v/>
      </c>
    </row>
    <row r="295" spans="5:5" x14ac:dyDescent="0.3">
      <c r="E295" s="138" t="str">
        <f>IF(D295="","",INDEX(Données!$C$5:$C$13,MATCH(Novembre!D295,Données!$B$5:$B$13,0)))</f>
        <v/>
      </c>
    </row>
    <row r="296" spans="5:5" x14ac:dyDescent="0.3">
      <c r="E296" s="138" t="str">
        <f>IF(D296="","",INDEX(Données!$C$5:$C$13,MATCH(Novembre!D296,Données!$B$5:$B$13,0)))</f>
        <v/>
      </c>
    </row>
    <row r="297" spans="5:5" x14ac:dyDescent="0.3">
      <c r="E297" s="138" t="str">
        <f>IF(D297="","",INDEX(Données!$C$5:$C$13,MATCH(Novembre!D297,Données!$B$5:$B$13,0)))</f>
        <v/>
      </c>
    </row>
    <row r="298" spans="5:5" x14ac:dyDescent="0.3">
      <c r="E298" s="138" t="str">
        <f>IF(D298="","",INDEX(Données!$C$5:$C$13,MATCH(Novembre!D298,Données!$B$5:$B$13,0)))</f>
        <v/>
      </c>
    </row>
    <row r="299" spans="5:5" x14ac:dyDescent="0.3">
      <c r="E299" s="138" t="str">
        <f>IF(D299="","",INDEX(Données!$C$5:$C$13,MATCH(Novembre!D299,Données!$B$5:$B$13,0)))</f>
        <v/>
      </c>
    </row>
    <row r="300" spans="5:5" x14ac:dyDescent="0.3">
      <c r="E300" s="138" t="str">
        <f>IF(D300="","",INDEX(Données!$C$5:$C$13,MATCH(Novembre!D300,Données!$B$5:$B$13,0)))</f>
        <v/>
      </c>
    </row>
    <row r="301" spans="5:5" x14ac:dyDescent="0.3">
      <c r="E301" s="138" t="str">
        <f>IF(D301="","",INDEX(Données!$C$5:$C$13,MATCH(Novembre!D301,Données!$B$5:$B$13,0)))</f>
        <v/>
      </c>
    </row>
    <row r="302" spans="5:5" x14ac:dyDescent="0.3">
      <c r="E302" s="138" t="str">
        <f>IF(D302="","",INDEX(Données!$C$5:$C$13,MATCH(Novembre!D302,Données!$B$5:$B$13,0)))</f>
        <v/>
      </c>
    </row>
    <row r="303" spans="5:5" x14ac:dyDescent="0.3">
      <c r="E303" s="138" t="str">
        <f>IF(D303="","",INDEX(Données!$C$5:$C$13,MATCH(Novembre!D303,Données!$B$5:$B$13,0)))</f>
        <v/>
      </c>
    </row>
    <row r="304" spans="5:5" x14ac:dyDescent="0.3">
      <c r="E304" s="138" t="str">
        <f>IF(D304="","",INDEX(Données!$C$5:$C$13,MATCH(Novembre!D304,Données!$B$5:$B$13,0)))</f>
        <v/>
      </c>
    </row>
    <row r="305" spans="5:5" x14ac:dyDescent="0.3">
      <c r="E305" s="138" t="str">
        <f>IF(D305="","",INDEX(Données!$C$5:$C$13,MATCH(Novembre!D305,Données!$B$5:$B$13,0)))</f>
        <v/>
      </c>
    </row>
    <row r="306" spans="5:5" x14ac:dyDescent="0.3">
      <c r="E306" s="138" t="str">
        <f>IF(D306="","",INDEX(Données!$C$5:$C$13,MATCH(Novembre!D306,Données!$B$5:$B$13,0)))</f>
        <v/>
      </c>
    </row>
    <row r="307" spans="5:5" x14ac:dyDescent="0.3">
      <c r="E307" s="138" t="str">
        <f>IF(D307="","",INDEX(Données!$C$5:$C$13,MATCH(Novembre!D307,Données!$B$5:$B$13,0)))</f>
        <v/>
      </c>
    </row>
    <row r="308" spans="5:5" x14ac:dyDescent="0.3">
      <c r="E308" s="138" t="str">
        <f>IF(D308="","",INDEX(Données!$C$5:$C$13,MATCH(Novembre!D308,Données!$B$5:$B$13,0)))</f>
        <v/>
      </c>
    </row>
    <row r="309" spans="5:5" x14ac:dyDescent="0.3">
      <c r="E309" s="138" t="str">
        <f>IF(D309="","",INDEX(Données!$C$5:$C$13,MATCH(Novembre!D309,Données!$B$5:$B$13,0)))</f>
        <v/>
      </c>
    </row>
    <row r="310" spans="5:5" x14ac:dyDescent="0.3">
      <c r="E310" s="138" t="str">
        <f>IF(D310="","",INDEX(Données!$C$5:$C$13,MATCH(Novembre!D310,Données!$B$5:$B$13,0)))</f>
        <v/>
      </c>
    </row>
    <row r="311" spans="5:5" x14ac:dyDescent="0.3">
      <c r="E311" s="138" t="str">
        <f>IF(D311="","",INDEX(Données!$C$5:$C$13,MATCH(Novembre!D311,Données!$B$5:$B$13,0)))</f>
        <v/>
      </c>
    </row>
    <row r="312" spans="5:5" x14ac:dyDescent="0.3">
      <c r="E312" s="138" t="str">
        <f>IF(D312="","",INDEX(Données!$C$5:$C$13,MATCH(Novembre!D312,Données!$B$5:$B$13,0)))</f>
        <v/>
      </c>
    </row>
    <row r="313" spans="5:5" x14ac:dyDescent="0.3">
      <c r="E313" s="138" t="str">
        <f>IF(D313="","",INDEX(Données!$C$5:$C$13,MATCH(Novembre!D313,Données!$B$5:$B$13,0)))</f>
        <v/>
      </c>
    </row>
    <row r="314" spans="5:5" x14ac:dyDescent="0.3">
      <c r="E314" s="138" t="str">
        <f>IF(D314="","",INDEX(Données!$C$5:$C$13,MATCH(Novembre!D314,Données!$B$5:$B$13,0)))</f>
        <v/>
      </c>
    </row>
    <row r="315" spans="5:5" x14ac:dyDescent="0.3">
      <c r="E315" s="138" t="str">
        <f>IF(D315="","",INDEX(Données!$C$5:$C$13,MATCH(Novembre!D315,Données!$B$5:$B$13,0)))</f>
        <v/>
      </c>
    </row>
    <row r="316" spans="5:5" x14ac:dyDescent="0.3">
      <c r="E316" s="138" t="str">
        <f>IF(D316="","",INDEX(Données!$C$5:$C$13,MATCH(Novembre!D316,Données!$B$5:$B$13,0)))</f>
        <v/>
      </c>
    </row>
    <row r="317" spans="5:5" x14ac:dyDescent="0.3">
      <c r="E317" s="138" t="str">
        <f>IF(D317="","",INDEX(Données!$C$5:$C$13,MATCH(Novembre!D317,Données!$B$5:$B$13,0)))</f>
        <v/>
      </c>
    </row>
    <row r="318" spans="5:5" x14ac:dyDescent="0.3">
      <c r="E318" s="138" t="str">
        <f>IF(D318="","",INDEX(Données!$C$5:$C$13,MATCH(Novembre!D318,Données!$B$5:$B$13,0)))</f>
        <v/>
      </c>
    </row>
    <row r="319" spans="5:5" x14ac:dyDescent="0.3">
      <c r="E319" s="138" t="str">
        <f>IF(D319="","",INDEX(Données!$C$5:$C$13,MATCH(Novembre!D319,Données!$B$5:$B$13,0)))</f>
        <v/>
      </c>
    </row>
    <row r="320" spans="5:5" x14ac:dyDescent="0.3">
      <c r="E320" s="138" t="str">
        <f>IF(D320="","",INDEX(Données!$C$5:$C$13,MATCH(Novembre!D320,Données!$B$5:$B$13,0)))</f>
        <v/>
      </c>
    </row>
    <row r="321" spans="5:5" x14ac:dyDescent="0.3">
      <c r="E321" s="138" t="str">
        <f>IF(D321="","",INDEX(Données!$C$5:$C$13,MATCH(Novembre!D321,Données!$B$5:$B$13,0)))</f>
        <v/>
      </c>
    </row>
    <row r="322" spans="5:5" x14ac:dyDescent="0.3">
      <c r="E322" s="138" t="str">
        <f>IF(D322="","",INDEX(Données!$C$5:$C$13,MATCH(Novembre!D322,Données!$B$5:$B$13,0)))</f>
        <v/>
      </c>
    </row>
    <row r="323" spans="5:5" x14ac:dyDescent="0.3">
      <c r="E323" s="138" t="str">
        <f>IF(D323="","",INDEX(Données!$C$5:$C$13,MATCH(Novembre!D323,Données!$B$5:$B$13,0)))</f>
        <v/>
      </c>
    </row>
    <row r="324" spans="5:5" x14ac:dyDescent="0.3">
      <c r="E324" s="138" t="str">
        <f>IF(D324="","",INDEX(Données!$C$5:$C$13,MATCH(Novembre!D324,Données!$B$5:$B$13,0)))</f>
        <v/>
      </c>
    </row>
    <row r="325" spans="5:5" x14ac:dyDescent="0.3">
      <c r="E325" s="138" t="str">
        <f>IF(D325="","",INDEX(Données!$C$5:$C$13,MATCH(Novembre!D325,Données!$B$5:$B$13,0)))</f>
        <v/>
      </c>
    </row>
    <row r="326" spans="5:5" x14ac:dyDescent="0.3">
      <c r="E326" s="138" t="str">
        <f>IF(D326="","",INDEX(Données!$C$5:$C$13,MATCH(Novembre!D326,Données!$B$5:$B$13,0)))</f>
        <v/>
      </c>
    </row>
    <row r="327" spans="5:5" x14ac:dyDescent="0.3">
      <c r="E327" s="138" t="str">
        <f>IF(D327="","",INDEX(Données!$C$5:$C$13,MATCH(Novembre!D327,Données!$B$5:$B$13,0)))</f>
        <v/>
      </c>
    </row>
    <row r="328" spans="5:5" x14ac:dyDescent="0.3">
      <c r="E328" s="138" t="str">
        <f>IF(D328="","",INDEX(Données!$C$5:$C$13,MATCH(Novembre!D328,Données!$B$5:$B$13,0)))</f>
        <v/>
      </c>
    </row>
    <row r="329" spans="5:5" x14ac:dyDescent="0.3">
      <c r="E329" s="138" t="str">
        <f>IF(D329="","",INDEX(Données!$C$5:$C$13,MATCH(Novembre!D329,Données!$B$5:$B$13,0)))</f>
        <v/>
      </c>
    </row>
    <row r="330" spans="5:5" x14ac:dyDescent="0.3">
      <c r="E330" s="138" t="str">
        <f>IF(D330="","",INDEX(Données!$C$5:$C$13,MATCH(Novembre!D330,Données!$B$5:$B$13,0)))</f>
        <v/>
      </c>
    </row>
    <row r="331" spans="5:5" x14ac:dyDescent="0.3">
      <c r="E331" s="138" t="str">
        <f>IF(D331="","",INDEX(Données!$C$5:$C$13,MATCH(Novembre!D331,Données!$B$5:$B$13,0)))</f>
        <v/>
      </c>
    </row>
    <row r="332" spans="5:5" x14ac:dyDescent="0.3">
      <c r="E332" s="138" t="str">
        <f>IF(D332="","",INDEX(Données!$C$5:$C$13,MATCH(Novembre!D332,Données!$B$5:$B$13,0)))</f>
        <v/>
      </c>
    </row>
    <row r="333" spans="5:5" x14ac:dyDescent="0.3">
      <c r="E333" s="138" t="str">
        <f>IF(D333="","",INDEX(Données!$C$5:$C$13,MATCH(Novembre!D333,Données!$B$5:$B$13,0)))</f>
        <v/>
      </c>
    </row>
    <row r="334" spans="5:5" x14ac:dyDescent="0.3">
      <c r="E334" s="138" t="str">
        <f>IF(D334="","",INDEX(Données!$C$5:$C$13,MATCH(Novembre!D334,Données!$B$5:$B$13,0)))</f>
        <v/>
      </c>
    </row>
    <row r="335" spans="5:5" x14ac:dyDescent="0.3">
      <c r="E335" s="138" t="str">
        <f>IF(D335="","",INDEX(Données!$C$5:$C$13,MATCH(Novembre!D335,Données!$B$5:$B$13,0)))</f>
        <v/>
      </c>
    </row>
    <row r="336" spans="5:5" x14ac:dyDescent="0.3">
      <c r="E336" s="138" t="str">
        <f>IF(D336="","",INDEX(Données!$C$5:$C$13,MATCH(Novembre!D336,Données!$B$5:$B$13,0)))</f>
        <v/>
      </c>
    </row>
    <row r="337" spans="5:5" x14ac:dyDescent="0.3">
      <c r="E337" s="138" t="str">
        <f>IF(D337="","",INDEX(Données!$C$5:$C$13,MATCH(Novembre!D337,Données!$B$5:$B$13,0)))</f>
        <v/>
      </c>
    </row>
    <row r="338" spans="5:5" x14ac:dyDescent="0.3">
      <c r="E338" s="138" t="str">
        <f>IF(D338="","",INDEX(Données!$C$5:$C$13,MATCH(Novembre!D338,Données!$B$5:$B$13,0)))</f>
        <v/>
      </c>
    </row>
    <row r="339" spans="5:5" x14ac:dyDescent="0.3">
      <c r="E339" s="138" t="str">
        <f>IF(D339="","",INDEX(Données!$C$5:$C$13,MATCH(Novembre!D339,Données!$B$5:$B$13,0)))</f>
        <v/>
      </c>
    </row>
    <row r="340" spans="5:5" x14ac:dyDescent="0.3">
      <c r="E340" s="138" t="str">
        <f>IF(D340="","",INDEX(Données!$C$5:$C$13,MATCH(Novembre!D340,Données!$B$5:$B$13,0)))</f>
        <v/>
      </c>
    </row>
    <row r="341" spans="5:5" x14ac:dyDescent="0.3">
      <c r="E341" s="138" t="str">
        <f>IF(D341="","",INDEX(Données!$C$5:$C$13,MATCH(Novembre!D341,Données!$B$5:$B$13,0)))</f>
        <v/>
      </c>
    </row>
    <row r="342" spans="5:5" x14ac:dyDescent="0.3">
      <c r="E342" s="138" t="str">
        <f>IF(D342="","",INDEX(Données!$C$5:$C$13,MATCH(Novembre!D342,Données!$B$5:$B$13,0)))</f>
        <v/>
      </c>
    </row>
    <row r="343" spans="5:5" x14ac:dyDescent="0.3">
      <c r="E343" s="138" t="str">
        <f>IF(D343="","",INDEX(Données!$C$5:$C$13,MATCH(Novembre!D343,Données!$B$5:$B$13,0)))</f>
        <v/>
      </c>
    </row>
    <row r="344" spans="5:5" x14ac:dyDescent="0.3">
      <c r="E344" s="138" t="str">
        <f>IF(D344="","",INDEX(Données!$C$5:$C$13,MATCH(Novembre!D344,Données!$B$5:$B$13,0)))</f>
        <v/>
      </c>
    </row>
    <row r="345" spans="5:5" x14ac:dyDescent="0.3">
      <c r="E345" s="138" t="str">
        <f>IF(D345="","",INDEX(Données!$C$5:$C$13,MATCH(Novembre!D345,Données!$B$5:$B$13,0)))</f>
        <v/>
      </c>
    </row>
    <row r="346" spans="5:5" x14ac:dyDescent="0.3">
      <c r="E346" s="138" t="str">
        <f>IF(D346="","",INDEX(Données!$C$5:$C$13,MATCH(Novembre!D346,Données!$B$5:$B$13,0)))</f>
        <v/>
      </c>
    </row>
    <row r="347" spans="5:5" x14ac:dyDescent="0.3">
      <c r="E347" s="138" t="str">
        <f>IF(D347="","",INDEX(Données!$C$5:$C$13,MATCH(Novembre!D347,Données!$B$5:$B$13,0)))</f>
        <v/>
      </c>
    </row>
    <row r="348" spans="5:5" x14ac:dyDescent="0.3">
      <c r="E348" s="138" t="str">
        <f>IF(D348="","",INDEX(Données!$C$5:$C$13,MATCH(Novembre!D348,Données!$B$5:$B$13,0)))</f>
        <v/>
      </c>
    </row>
    <row r="349" spans="5:5" x14ac:dyDescent="0.3">
      <c r="E349" s="138" t="str">
        <f>IF(D349="","",INDEX(Données!$C$5:$C$13,MATCH(Novembre!D349,Données!$B$5:$B$13,0)))</f>
        <v/>
      </c>
    </row>
    <row r="350" spans="5:5" x14ac:dyDescent="0.3">
      <c r="E350" s="138" t="str">
        <f>IF(D350="","",INDEX(Données!$C$5:$C$13,MATCH(Novembre!D350,Données!$B$5:$B$13,0)))</f>
        <v/>
      </c>
    </row>
    <row r="351" spans="5:5" x14ac:dyDescent="0.3">
      <c r="E351" s="138" t="str">
        <f>IF(D351="","",INDEX(Données!$C$5:$C$13,MATCH(Novembre!D351,Données!$B$5:$B$13,0)))</f>
        <v/>
      </c>
    </row>
    <row r="352" spans="5:5" x14ac:dyDescent="0.3">
      <c r="E352" s="138" t="str">
        <f>IF(D352="","",INDEX(Données!$C$5:$C$13,MATCH(Novembre!D352,Données!$B$5:$B$13,0)))</f>
        <v/>
      </c>
    </row>
    <row r="353" spans="5:5" x14ac:dyDescent="0.3">
      <c r="E353" s="138" t="str">
        <f>IF(D353="","",INDEX(Données!$C$5:$C$13,MATCH(Novembre!D353,Données!$B$5:$B$13,0)))</f>
        <v/>
      </c>
    </row>
    <row r="354" spans="5:5" x14ac:dyDescent="0.3">
      <c r="E354" s="138" t="str">
        <f>IF(D354="","",INDEX(Données!$C$5:$C$13,MATCH(Novembre!D354,Données!$B$5:$B$13,0)))</f>
        <v/>
      </c>
    </row>
    <row r="355" spans="5:5" x14ac:dyDescent="0.3">
      <c r="E355" s="138" t="str">
        <f>IF(D355="","",INDEX(Données!$C$5:$C$13,MATCH(Novembre!D355,Données!$B$5:$B$13,0)))</f>
        <v/>
      </c>
    </row>
    <row r="356" spans="5:5" x14ac:dyDescent="0.3">
      <c r="E356" s="138" t="str">
        <f>IF(D356="","",INDEX(Données!$C$5:$C$13,MATCH(Novembre!D356,Données!$B$5:$B$13,0)))</f>
        <v/>
      </c>
    </row>
    <row r="357" spans="5:5" x14ac:dyDescent="0.3">
      <c r="E357" s="138" t="str">
        <f>IF(D357="","",INDEX(Données!$C$5:$C$13,MATCH(Novembre!D357,Données!$B$5:$B$13,0)))</f>
        <v/>
      </c>
    </row>
    <row r="358" spans="5:5" x14ac:dyDescent="0.3">
      <c r="E358" s="138" t="str">
        <f>IF(D358="","",INDEX(Données!$C$5:$C$13,MATCH(Novembre!D358,Données!$B$5:$B$13,0)))</f>
        <v/>
      </c>
    </row>
    <row r="359" spans="5:5" x14ac:dyDescent="0.3">
      <c r="E359" s="138" t="str">
        <f>IF(D359="","",INDEX(Données!$C$5:$C$13,MATCH(Novembre!D359,Données!$B$5:$B$13,0)))</f>
        <v/>
      </c>
    </row>
    <row r="360" spans="5:5" x14ac:dyDescent="0.3">
      <c r="E360" s="138" t="str">
        <f>IF(D360="","",INDEX(Données!$C$5:$C$13,MATCH(Novembre!D360,Données!$B$5:$B$13,0)))</f>
        <v/>
      </c>
    </row>
    <row r="361" spans="5:5" x14ac:dyDescent="0.3">
      <c r="E361" s="138" t="str">
        <f>IF(D361="","",INDEX(Données!$C$5:$C$13,MATCH(Novembre!D361,Données!$B$5:$B$13,0)))</f>
        <v/>
      </c>
    </row>
    <row r="362" spans="5:5" x14ac:dyDescent="0.3">
      <c r="E362" s="138" t="str">
        <f>IF(D362="","",INDEX(Données!$C$5:$C$13,MATCH(Novembre!D362,Données!$B$5:$B$13,0)))</f>
        <v/>
      </c>
    </row>
    <row r="363" spans="5:5" x14ac:dyDescent="0.3">
      <c r="E363" s="138" t="str">
        <f>IF(D363="","",INDEX(Données!$C$5:$C$13,MATCH(Novembre!D363,Données!$B$5:$B$13,0)))</f>
        <v/>
      </c>
    </row>
    <row r="364" spans="5:5" x14ac:dyDescent="0.3">
      <c r="E364" s="138" t="str">
        <f>IF(D364="","",INDEX(Données!$C$5:$C$13,MATCH(Novembre!D364,Données!$B$5:$B$13,0)))</f>
        <v/>
      </c>
    </row>
    <row r="365" spans="5:5" x14ac:dyDescent="0.3">
      <c r="E365" s="138" t="str">
        <f>IF(D365="","",INDEX(Données!$C$5:$C$13,MATCH(Novembre!D365,Données!$B$5:$B$13,0)))</f>
        <v/>
      </c>
    </row>
    <row r="366" spans="5:5" x14ac:dyDescent="0.3">
      <c r="E366" s="138" t="str">
        <f>IF(D366="","",INDEX(Données!$C$5:$C$13,MATCH(Novembre!D366,Données!$B$5:$B$13,0)))</f>
        <v/>
      </c>
    </row>
    <row r="367" spans="5:5" x14ac:dyDescent="0.3">
      <c r="E367" s="138" t="str">
        <f>IF(D367="","",INDEX(Données!$C$5:$C$13,MATCH(Novembre!D367,Données!$B$5:$B$13,0)))</f>
        <v/>
      </c>
    </row>
    <row r="368" spans="5:5" x14ac:dyDescent="0.3">
      <c r="E368" s="138" t="str">
        <f>IF(D368="","",INDEX(Données!$C$5:$C$13,MATCH(Novembre!D368,Données!$B$5:$B$13,0)))</f>
        <v/>
      </c>
    </row>
    <row r="369" spans="5:5" x14ac:dyDescent="0.3">
      <c r="E369" s="138" t="str">
        <f>IF(D369="","",INDEX(Données!$C$5:$C$13,MATCH(Novembre!D369,Données!$B$5:$B$13,0)))</f>
        <v/>
      </c>
    </row>
    <row r="370" spans="5:5" x14ac:dyDescent="0.3">
      <c r="E370" s="138" t="str">
        <f>IF(D370="","",INDEX(Données!$C$5:$C$13,MATCH(Novembre!D370,Données!$B$5:$B$13,0)))</f>
        <v/>
      </c>
    </row>
    <row r="371" spans="5:5" x14ac:dyDescent="0.3">
      <c r="E371" s="138" t="str">
        <f>IF(D371="","",INDEX(Données!$C$5:$C$13,MATCH(Novembre!D371,Données!$B$5:$B$13,0)))</f>
        <v/>
      </c>
    </row>
    <row r="372" spans="5:5" x14ac:dyDescent="0.3">
      <c r="E372" s="138" t="str">
        <f>IF(D372="","",INDEX(Données!$C$5:$C$13,MATCH(Novembre!D372,Données!$B$5:$B$13,0)))</f>
        <v/>
      </c>
    </row>
    <row r="373" spans="5:5" x14ac:dyDescent="0.3">
      <c r="E373" s="138" t="str">
        <f>IF(D373="","",INDEX(Données!$C$5:$C$13,MATCH(Novembre!D373,Données!$B$5:$B$13,0)))</f>
        <v/>
      </c>
    </row>
    <row r="374" spans="5:5" x14ac:dyDescent="0.3">
      <c r="E374" s="138" t="str">
        <f>IF(D374="","",INDEX(Données!$C$5:$C$13,MATCH(Novembre!D374,Données!$B$5:$B$13,0)))</f>
        <v/>
      </c>
    </row>
    <row r="375" spans="5:5" x14ac:dyDescent="0.3">
      <c r="E375" s="138" t="str">
        <f>IF(D375="","",INDEX(Données!$C$5:$C$13,MATCH(Novembre!D375,Données!$B$5:$B$13,0)))</f>
        <v/>
      </c>
    </row>
    <row r="376" spans="5:5" x14ac:dyDescent="0.3">
      <c r="E376" s="138" t="str">
        <f>IF(D376="","",INDEX(Données!$C$5:$C$13,MATCH(Novembre!D376,Données!$B$5:$B$13,0)))</f>
        <v/>
      </c>
    </row>
    <row r="377" spans="5:5" x14ac:dyDescent="0.3">
      <c r="E377" s="138" t="str">
        <f>IF(D377="","",INDEX(Données!$C$5:$C$13,MATCH(Novembre!D377,Données!$B$5:$B$13,0)))</f>
        <v/>
      </c>
    </row>
    <row r="378" spans="5:5" x14ac:dyDescent="0.3">
      <c r="E378" s="138" t="str">
        <f>IF(D378="","",INDEX(Données!$C$5:$C$13,MATCH(Novembre!D378,Données!$B$5:$B$13,0)))</f>
        <v/>
      </c>
    </row>
    <row r="379" spans="5:5" x14ac:dyDescent="0.3">
      <c r="E379" s="138" t="str">
        <f>IF(D379="","",INDEX(Données!$C$5:$C$13,MATCH(Novembre!D379,Données!$B$5:$B$13,0)))</f>
        <v/>
      </c>
    </row>
    <row r="380" spans="5:5" x14ac:dyDescent="0.3">
      <c r="E380" s="138" t="str">
        <f>IF(D380="","",INDEX(Données!$C$5:$C$13,MATCH(Novembre!D380,Données!$B$5:$B$13,0)))</f>
        <v/>
      </c>
    </row>
    <row r="381" spans="5:5" x14ac:dyDescent="0.3">
      <c r="E381" s="138" t="str">
        <f>IF(D381="","",INDEX(Données!$C$5:$C$13,MATCH(Novembre!D381,Données!$B$5:$B$13,0)))</f>
        <v/>
      </c>
    </row>
    <row r="382" spans="5:5" x14ac:dyDescent="0.3">
      <c r="E382" s="138" t="str">
        <f>IF(D382="","",INDEX(Données!$C$5:$C$13,MATCH(Novembre!D382,Données!$B$5:$B$13,0)))</f>
        <v/>
      </c>
    </row>
    <row r="383" spans="5:5" x14ac:dyDescent="0.3">
      <c r="E383" s="138" t="str">
        <f>IF(D383="","",INDEX(Données!$C$5:$C$13,MATCH(Novembre!D383,Données!$B$5:$B$13,0)))</f>
        <v/>
      </c>
    </row>
    <row r="384" spans="5:5" x14ac:dyDescent="0.3">
      <c r="E384" s="138" t="str">
        <f>IF(D384="","",INDEX(Données!$C$5:$C$13,MATCH(Novembre!D384,Données!$B$5:$B$13,0)))</f>
        <v/>
      </c>
    </row>
    <row r="385" spans="5:5" x14ac:dyDescent="0.3">
      <c r="E385" s="138" t="str">
        <f>IF(D385="","",INDEX(Données!$C$5:$C$13,MATCH(Novembre!D385,Données!$B$5:$B$13,0)))</f>
        <v/>
      </c>
    </row>
    <row r="386" spans="5:5" x14ac:dyDescent="0.3">
      <c r="E386" s="138" t="str">
        <f>IF(D386="","",INDEX(Données!$C$5:$C$13,MATCH(Novembre!D386,Données!$B$5:$B$13,0)))</f>
        <v/>
      </c>
    </row>
    <row r="387" spans="5:5" x14ac:dyDescent="0.3">
      <c r="E387" s="138" t="str">
        <f>IF(D387="","",INDEX(Données!$C$5:$C$13,MATCH(Novembre!D387,Données!$B$5:$B$13,0)))</f>
        <v/>
      </c>
    </row>
    <row r="388" spans="5:5" x14ac:dyDescent="0.3">
      <c r="E388" s="138" t="str">
        <f>IF(D388="","",INDEX(Données!$C$5:$C$13,MATCH(Novembre!D388,Données!$B$5:$B$13,0)))</f>
        <v/>
      </c>
    </row>
    <row r="389" spans="5:5" x14ac:dyDescent="0.3">
      <c r="E389" s="138" t="str">
        <f>IF(D389="","",INDEX(Données!$C$5:$C$13,MATCH(Novembre!D389,Données!$B$5:$B$13,0)))</f>
        <v/>
      </c>
    </row>
    <row r="390" spans="5:5" x14ac:dyDescent="0.3">
      <c r="E390" s="138" t="str">
        <f>IF(D390="","",INDEX(Données!$C$5:$C$13,MATCH(Novembre!D390,Données!$B$5:$B$13,0)))</f>
        <v/>
      </c>
    </row>
    <row r="391" spans="5:5" x14ac:dyDescent="0.3">
      <c r="E391" s="138" t="str">
        <f>IF(D391="","",INDEX(Données!$C$5:$C$13,MATCH(Novembre!D391,Données!$B$5:$B$13,0)))</f>
        <v/>
      </c>
    </row>
    <row r="392" spans="5:5" x14ac:dyDescent="0.3">
      <c r="E392" s="138" t="str">
        <f>IF(D392="","",INDEX(Données!$C$5:$C$13,MATCH(Novembre!D392,Données!$B$5:$B$13,0)))</f>
        <v/>
      </c>
    </row>
    <row r="393" spans="5:5" x14ac:dyDescent="0.3">
      <c r="E393" s="138" t="str">
        <f>IF(D393="","",INDEX(Données!$C$5:$C$13,MATCH(Novembre!D393,Données!$B$5:$B$13,0)))</f>
        <v/>
      </c>
    </row>
    <row r="394" spans="5:5" x14ac:dyDescent="0.3">
      <c r="E394" s="138" t="str">
        <f>IF(D394="","",INDEX(Données!$C$5:$C$13,MATCH(Novembre!D394,Données!$B$5:$B$13,0)))</f>
        <v/>
      </c>
    </row>
    <row r="395" spans="5:5" x14ac:dyDescent="0.3">
      <c r="E395" s="138" t="str">
        <f>IF(D395="","",INDEX(Données!$C$5:$C$13,MATCH(Novembre!D395,Données!$B$5:$B$13,0)))</f>
        <v/>
      </c>
    </row>
    <row r="396" spans="5:5" x14ac:dyDescent="0.3">
      <c r="E396" s="138" t="str">
        <f>IF(D396="","",INDEX(Données!$C$5:$C$13,MATCH(Novembre!D396,Données!$B$5:$B$13,0)))</f>
        <v/>
      </c>
    </row>
    <row r="397" spans="5:5" x14ac:dyDescent="0.3">
      <c r="E397" s="138" t="str">
        <f>IF(D397="","",INDEX(Données!$C$5:$C$13,MATCH(Novembre!D397,Données!$B$5:$B$13,0)))</f>
        <v/>
      </c>
    </row>
    <row r="398" spans="5:5" x14ac:dyDescent="0.3">
      <c r="E398" s="138" t="str">
        <f>IF(D398="","",INDEX(Données!$C$5:$C$13,MATCH(Novembre!D398,Données!$B$5:$B$13,0)))</f>
        <v/>
      </c>
    </row>
    <row r="399" spans="5:5" x14ac:dyDescent="0.3">
      <c r="E399" s="138" t="str">
        <f>IF(D399="","",INDEX(Données!$C$5:$C$13,MATCH(Novembre!D399,Données!$B$5:$B$13,0)))</f>
        <v/>
      </c>
    </row>
    <row r="400" spans="5:5" x14ac:dyDescent="0.3">
      <c r="E400" s="138" t="str">
        <f>IF(D400="","",INDEX(Données!$C$5:$C$13,MATCH(Novembre!D400,Données!$B$5:$B$13,0)))</f>
        <v/>
      </c>
    </row>
    <row r="401" spans="5:5" x14ac:dyDescent="0.3">
      <c r="E401" s="138" t="str">
        <f>IF(D401="","",INDEX(Données!$C$5:$C$13,MATCH(Novembre!D401,Données!$B$5:$B$13,0)))</f>
        <v/>
      </c>
    </row>
    <row r="402" spans="5:5" x14ac:dyDescent="0.3">
      <c r="E402" s="138" t="str">
        <f>IF(D402="","",INDEX(Données!$C$5:$C$13,MATCH(Novembre!D402,Données!$B$5:$B$13,0)))</f>
        <v/>
      </c>
    </row>
    <row r="403" spans="5:5" x14ac:dyDescent="0.3">
      <c r="E403" s="138" t="str">
        <f>IF(D403="","",INDEX(Données!$C$5:$C$13,MATCH(Novembre!D403,Données!$B$5:$B$13,0)))</f>
        <v/>
      </c>
    </row>
    <row r="404" spans="5:5" x14ac:dyDescent="0.3">
      <c r="E404" s="138" t="str">
        <f>IF(D404="","",INDEX(Données!$C$5:$C$13,MATCH(Novembre!D404,Données!$B$5:$B$13,0)))</f>
        <v/>
      </c>
    </row>
    <row r="405" spans="5:5" x14ac:dyDescent="0.3">
      <c r="E405" s="138" t="str">
        <f>IF(D405="","",INDEX(Données!$C$5:$C$13,MATCH(Novembre!D405,Données!$B$5:$B$13,0)))</f>
        <v/>
      </c>
    </row>
    <row r="406" spans="5:5" x14ac:dyDescent="0.3">
      <c r="E406" s="138" t="str">
        <f>IF(D406="","",INDEX(Données!$C$5:$C$13,MATCH(Novembre!D406,Données!$B$5:$B$13,0)))</f>
        <v/>
      </c>
    </row>
    <row r="407" spans="5:5" x14ac:dyDescent="0.3">
      <c r="E407" s="138" t="str">
        <f>IF(D407="","",INDEX(Données!$C$5:$C$13,MATCH(Novembre!D407,Données!$B$5:$B$13,0)))</f>
        <v/>
      </c>
    </row>
    <row r="408" spans="5:5" x14ac:dyDescent="0.3">
      <c r="E408" s="138" t="str">
        <f>IF(D408="","",INDEX(Données!$C$5:$C$13,MATCH(Novembre!D408,Données!$B$5:$B$13,0)))</f>
        <v/>
      </c>
    </row>
    <row r="409" spans="5:5" x14ac:dyDescent="0.3">
      <c r="E409" s="138" t="str">
        <f>IF(D409="","",INDEX(Données!$C$5:$C$13,MATCH(Novembre!D409,Données!$B$5:$B$13,0)))</f>
        <v/>
      </c>
    </row>
    <row r="410" spans="5:5" x14ac:dyDescent="0.3">
      <c r="E410" s="138" t="str">
        <f>IF(D410="","",INDEX(Données!$C$5:$C$13,MATCH(Novembre!D410,Données!$B$5:$B$13,0)))</f>
        <v/>
      </c>
    </row>
    <row r="411" spans="5:5" x14ac:dyDescent="0.3">
      <c r="E411" s="138" t="str">
        <f>IF(D411="","",INDEX(Données!$C$5:$C$13,MATCH(Novembre!D411,Données!$B$5:$B$13,0)))</f>
        <v/>
      </c>
    </row>
    <row r="412" spans="5:5" x14ac:dyDescent="0.3">
      <c r="E412" s="138" t="str">
        <f>IF(D412="","",INDEX(Données!$C$5:$C$13,MATCH(Novembre!D412,Données!$B$5:$B$13,0)))</f>
        <v/>
      </c>
    </row>
    <row r="413" spans="5:5" x14ac:dyDescent="0.3">
      <c r="E413" s="138" t="str">
        <f>IF(D413="","",INDEX(Données!$C$5:$C$13,MATCH(Novembre!D413,Données!$B$5:$B$13,0)))</f>
        <v/>
      </c>
    </row>
    <row r="414" spans="5:5" x14ac:dyDescent="0.3">
      <c r="E414" s="138" t="str">
        <f>IF(D414="","",INDEX(Données!$C$5:$C$13,MATCH(Novembre!D414,Données!$B$5:$B$13,0)))</f>
        <v/>
      </c>
    </row>
    <row r="415" spans="5:5" x14ac:dyDescent="0.3">
      <c r="E415" s="138" t="str">
        <f>IF(D415="","",INDEX(Données!$C$5:$C$13,MATCH(Novembre!D415,Données!$B$5:$B$13,0)))</f>
        <v/>
      </c>
    </row>
    <row r="416" spans="5:5" x14ac:dyDescent="0.3">
      <c r="E416" s="138" t="str">
        <f>IF(D416="","",INDEX(Données!$C$5:$C$13,MATCH(Novembre!D416,Données!$B$5:$B$13,0)))</f>
        <v/>
      </c>
    </row>
    <row r="417" spans="5:5" x14ac:dyDescent="0.3">
      <c r="E417" s="138" t="str">
        <f>IF(D417="","",INDEX(Données!$C$5:$C$13,MATCH(Novembre!D417,Données!$B$5:$B$13,0)))</f>
        <v/>
      </c>
    </row>
    <row r="418" spans="5:5" x14ac:dyDescent="0.3">
      <c r="E418" s="138" t="str">
        <f>IF(D418="","",INDEX(Données!$C$5:$C$13,MATCH(Novembre!D418,Données!$B$5:$B$13,0)))</f>
        <v/>
      </c>
    </row>
    <row r="419" spans="5:5" x14ac:dyDescent="0.3">
      <c r="E419" s="138" t="str">
        <f>IF(D419="","",INDEX(Données!$C$5:$C$13,MATCH(Novembre!D419,Données!$B$5:$B$13,0)))</f>
        <v/>
      </c>
    </row>
    <row r="420" spans="5:5" x14ac:dyDescent="0.3">
      <c r="E420" s="138" t="str">
        <f>IF(D420="","",INDEX(Données!$C$5:$C$13,MATCH(Novembre!D420,Données!$B$5:$B$13,0)))</f>
        <v/>
      </c>
    </row>
    <row r="421" spans="5:5" x14ac:dyDescent="0.3">
      <c r="E421" s="138" t="str">
        <f>IF(D421="","",INDEX(Données!$C$5:$C$13,MATCH(Novembre!D421,Données!$B$5:$B$13,0)))</f>
        <v/>
      </c>
    </row>
    <row r="422" spans="5:5" x14ac:dyDescent="0.3">
      <c r="E422" s="138" t="str">
        <f>IF(D422="","",INDEX(Données!$C$5:$C$13,MATCH(Novembre!D422,Données!$B$5:$B$13,0)))</f>
        <v/>
      </c>
    </row>
    <row r="423" spans="5:5" x14ac:dyDescent="0.3">
      <c r="E423" s="138" t="str">
        <f>IF(D423="","",INDEX(Données!$C$5:$C$13,MATCH(Novembre!D423,Données!$B$5:$B$13,0)))</f>
        <v/>
      </c>
    </row>
    <row r="424" spans="5:5" x14ac:dyDescent="0.3">
      <c r="E424" s="138" t="str">
        <f>IF(D424="","",INDEX(Données!$C$5:$C$13,MATCH(Novembre!D424,Données!$B$5:$B$13,0)))</f>
        <v/>
      </c>
    </row>
    <row r="425" spans="5:5" x14ac:dyDescent="0.3">
      <c r="E425" s="138" t="str">
        <f>IF(D425="","",INDEX(Données!$C$5:$C$13,MATCH(Novembre!D425,Données!$B$5:$B$13,0)))</f>
        <v/>
      </c>
    </row>
    <row r="426" spans="5:5" x14ac:dyDescent="0.3">
      <c r="E426" s="138" t="str">
        <f>IF(D426="","",INDEX(Données!$C$5:$C$13,MATCH(Novembre!D426,Données!$B$5:$B$13,0)))</f>
        <v/>
      </c>
    </row>
    <row r="427" spans="5:5" x14ac:dyDescent="0.3">
      <c r="E427" s="138" t="str">
        <f>IF(D427="","",INDEX(Données!$C$5:$C$13,MATCH(Novembre!D427,Données!$B$5:$B$13,0)))</f>
        <v/>
      </c>
    </row>
    <row r="428" spans="5:5" x14ac:dyDescent="0.3">
      <c r="E428" s="138" t="str">
        <f>IF(D428="","",INDEX(Données!$C$5:$C$13,MATCH(Novembre!D428,Données!$B$5:$B$13,0)))</f>
        <v/>
      </c>
    </row>
    <row r="429" spans="5:5" x14ac:dyDescent="0.3">
      <c r="E429" s="138" t="str">
        <f>IF(D429="","",INDEX(Données!$C$5:$C$13,MATCH(Novembre!D429,Données!$B$5:$B$13,0)))</f>
        <v/>
      </c>
    </row>
    <row r="430" spans="5:5" x14ac:dyDescent="0.3">
      <c r="E430" s="138" t="str">
        <f>IF(D430="","",INDEX(Données!$C$5:$C$13,MATCH(Novembre!D430,Données!$B$5:$B$13,0)))</f>
        <v/>
      </c>
    </row>
    <row r="431" spans="5:5" x14ac:dyDescent="0.3">
      <c r="E431" s="138" t="str">
        <f>IF(D431="","",INDEX(Données!$C$5:$C$13,MATCH(Novembre!D431,Données!$B$5:$B$13,0)))</f>
        <v/>
      </c>
    </row>
    <row r="432" spans="5:5" x14ac:dyDescent="0.3">
      <c r="E432" s="138" t="str">
        <f>IF(D432="","",INDEX(Données!$C$5:$C$13,MATCH(Novembre!D432,Données!$B$5:$B$13,0)))</f>
        <v/>
      </c>
    </row>
    <row r="433" spans="5:5" x14ac:dyDescent="0.3">
      <c r="E433" s="138" t="str">
        <f>IF(D433="","",INDEX(Données!$C$5:$C$13,MATCH(Novembre!D433,Données!$B$5:$B$13,0)))</f>
        <v/>
      </c>
    </row>
    <row r="434" spans="5:5" x14ac:dyDescent="0.3">
      <c r="E434" s="138" t="str">
        <f>IF(D434="","",INDEX(Données!$C$5:$C$13,MATCH(Novembre!D434,Données!$B$5:$B$13,0)))</f>
        <v/>
      </c>
    </row>
    <row r="435" spans="5:5" x14ac:dyDescent="0.3">
      <c r="E435" s="138" t="str">
        <f>IF(D435="","",INDEX(Données!$C$5:$C$13,MATCH(Novembre!D435,Données!$B$5:$B$13,0)))</f>
        <v/>
      </c>
    </row>
    <row r="436" spans="5:5" x14ac:dyDescent="0.3">
      <c r="E436" s="138" t="str">
        <f>IF(D436="","",INDEX(Données!$C$5:$C$13,MATCH(Novembre!D436,Données!$B$5:$B$13,0)))</f>
        <v/>
      </c>
    </row>
    <row r="437" spans="5:5" x14ac:dyDescent="0.3">
      <c r="E437" s="138" t="str">
        <f>IF(D437="","",INDEX(Données!$C$5:$C$13,MATCH(Novembre!D437,Données!$B$5:$B$13,0)))</f>
        <v/>
      </c>
    </row>
    <row r="438" spans="5:5" x14ac:dyDescent="0.3">
      <c r="E438" s="138" t="str">
        <f>IF(D438="","",INDEX(Données!$C$5:$C$13,MATCH(Novembre!D438,Données!$B$5:$B$13,0)))</f>
        <v/>
      </c>
    </row>
    <row r="439" spans="5:5" x14ac:dyDescent="0.3">
      <c r="E439" s="138" t="str">
        <f>IF(D439="","",INDEX(Données!$C$5:$C$13,MATCH(Novembre!D439,Données!$B$5:$B$13,0)))</f>
        <v/>
      </c>
    </row>
    <row r="440" spans="5:5" x14ac:dyDescent="0.3">
      <c r="E440" s="138" t="str">
        <f>IF(D440="","",INDEX(Données!$C$5:$C$13,MATCH(Novembre!D440,Données!$B$5:$B$13,0)))</f>
        <v/>
      </c>
    </row>
    <row r="441" spans="5:5" x14ac:dyDescent="0.3">
      <c r="E441" s="138" t="str">
        <f>IF(D441="","",INDEX(Données!$C$5:$C$13,MATCH(Novembre!D441,Données!$B$5:$B$13,0)))</f>
        <v/>
      </c>
    </row>
    <row r="442" spans="5:5" x14ac:dyDescent="0.3">
      <c r="E442" s="138" t="str">
        <f>IF(D442="","",INDEX(Données!$C$5:$C$13,MATCH(Novembre!D442,Données!$B$5:$B$13,0)))</f>
        <v/>
      </c>
    </row>
    <row r="443" spans="5:5" x14ac:dyDescent="0.3">
      <c r="E443" s="138" t="str">
        <f>IF(D443="","",INDEX(Données!$C$5:$C$13,MATCH(Novembre!D443,Données!$B$5:$B$13,0)))</f>
        <v/>
      </c>
    </row>
    <row r="444" spans="5:5" x14ac:dyDescent="0.3">
      <c r="E444" s="138" t="str">
        <f>IF(D444="","",INDEX(Données!$C$5:$C$13,MATCH(Novembre!D444,Données!$B$5:$B$13,0)))</f>
        <v/>
      </c>
    </row>
    <row r="445" spans="5:5" x14ac:dyDescent="0.3">
      <c r="E445" s="138" t="str">
        <f>IF(D445="","",INDEX(Données!$C$5:$C$13,MATCH(Novembre!D445,Données!$B$5:$B$13,0)))</f>
        <v/>
      </c>
    </row>
    <row r="446" spans="5:5" x14ac:dyDescent="0.3">
      <c r="E446" s="138" t="str">
        <f>IF(D446="","",INDEX(Données!$C$5:$C$13,MATCH(Novembre!D446,Données!$B$5:$B$13,0)))</f>
        <v/>
      </c>
    </row>
    <row r="447" spans="5:5" x14ac:dyDescent="0.3">
      <c r="E447" s="138" t="str">
        <f>IF(D447="","",INDEX(Données!$C$5:$C$13,MATCH(Novembre!D447,Données!$B$5:$B$13,0)))</f>
        <v/>
      </c>
    </row>
    <row r="448" spans="5:5" x14ac:dyDescent="0.3">
      <c r="E448" s="138" t="str">
        <f>IF(D448="","",INDEX(Données!$C$5:$C$13,MATCH(Novembre!D448,Données!$B$5:$B$13,0)))</f>
        <v/>
      </c>
    </row>
    <row r="449" spans="5:5" x14ac:dyDescent="0.3">
      <c r="E449" s="138" t="str">
        <f>IF(D449="","",INDEX(Données!$C$5:$C$13,MATCH(Novembre!D449,Données!$B$5:$B$13,0)))</f>
        <v/>
      </c>
    </row>
    <row r="450" spans="5:5" x14ac:dyDescent="0.3">
      <c r="E450" s="138" t="str">
        <f>IF(D450="","",INDEX(Données!$C$5:$C$13,MATCH(Novembre!D450,Données!$B$5:$B$13,0)))</f>
        <v/>
      </c>
    </row>
    <row r="451" spans="5:5" x14ac:dyDescent="0.3">
      <c r="E451" s="138" t="str">
        <f>IF(D451="","",INDEX(Données!$C$5:$C$13,MATCH(Novembre!D451,Données!$B$5:$B$13,0)))</f>
        <v/>
      </c>
    </row>
    <row r="452" spans="5:5" x14ac:dyDescent="0.3">
      <c r="E452" s="138" t="str">
        <f>IF(D452="","",INDEX(Données!$C$5:$C$13,MATCH(Novembre!D452,Données!$B$5:$B$13,0)))</f>
        <v/>
      </c>
    </row>
    <row r="453" spans="5:5" x14ac:dyDescent="0.3">
      <c r="E453" s="138" t="str">
        <f>IF(D453="","",INDEX(Données!$C$5:$C$13,MATCH(Novembre!D453,Données!$B$5:$B$13,0)))</f>
        <v/>
      </c>
    </row>
    <row r="454" spans="5:5" x14ac:dyDescent="0.3">
      <c r="E454" s="138" t="str">
        <f>IF(D454="","",INDEX(Données!$C$5:$C$13,MATCH(Novembre!D454,Données!$B$5:$B$13,0)))</f>
        <v/>
      </c>
    </row>
    <row r="455" spans="5:5" x14ac:dyDescent="0.3">
      <c r="E455" s="138" t="str">
        <f>IF(D455="","",INDEX(Données!$C$5:$C$13,MATCH(Novembre!D455,Données!$B$5:$B$13,0)))</f>
        <v/>
      </c>
    </row>
    <row r="456" spans="5:5" x14ac:dyDescent="0.3">
      <c r="E456" s="138" t="str">
        <f>IF(D456="","",INDEX(Données!$C$5:$C$13,MATCH(Novembre!D456,Données!$B$5:$B$13,0)))</f>
        <v/>
      </c>
    </row>
    <row r="457" spans="5:5" x14ac:dyDescent="0.3">
      <c r="E457" s="138" t="str">
        <f>IF(D457="","",INDEX(Données!$C$5:$C$13,MATCH(Novembre!D457,Données!$B$5:$B$13,0)))</f>
        <v/>
      </c>
    </row>
    <row r="458" spans="5:5" x14ac:dyDescent="0.3">
      <c r="E458" s="138" t="str">
        <f>IF(D458="","",INDEX(Données!$C$5:$C$13,MATCH(Novembre!D458,Données!$B$5:$B$13,0)))</f>
        <v/>
      </c>
    </row>
    <row r="459" spans="5:5" x14ac:dyDescent="0.3">
      <c r="E459" s="138" t="str">
        <f>IF(D459="","",INDEX(Données!$C$5:$C$13,MATCH(Novembre!D459,Données!$B$5:$B$13,0)))</f>
        <v/>
      </c>
    </row>
    <row r="460" spans="5:5" x14ac:dyDescent="0.3">
      <c r="E460" s="138" t="str">
        <f>IF(D460="","",INDEX(Données!$C$5:$C$13,MATCH(Novembre!D460,Données!$B$5:$B$13,0)))</f>
        <v/>
      </c>
    </row>
    <row r="461" spans="5:5" x14ac:dyDescent="0.3">
      <c r="E461" s="138" t="str">
        <f>IF(D461="","",INDEX(Données!$C$5:$C$13,MATCH(Novembre!D461,Données!$B$5:$B$13,0)))</f>
        <v/>
      </c>
    </row>
    <row r="462" spans="5:5" x14ac:dyDescent="0.3">
      <c r="E462" s="138" t="str">
        <f>IF(D462="","",INDEX(Données!$C$5:$C$13,MATCH(Novembre!D462,Données!$B$5:$B$13,0)))</f>
        <v/>
      </c>
    </row>
    <row r="463" spans="5:5" x14ac:dyDescent="0.3">
      <c r="E463" s="138" t="str">
        <f>IF(D463="","",INDEX(Données!$C$5:$C$13,MATCH(Novembre!D463,Données!$B$5:$B$13,0)))</f>
        <v/>
      </c>
    </row>
    <row r="464" spans="5:5" x14ac:dyDescent="0.3">
      <c r="E464" s="138" t="str">
        <f>IF(D464="","",INDEX(Données!$C$5:$C$13,MATCH(Novembre!D464,Données!$B$5:$B$13,0)))</f>
        <v/>
      </c>
    </row>
    <row r="465" spans="5:5" x14ac:dyDescent="0.3">
      <c r="E465" s="138" t="str">
        <f>IF(D465="","",INDEX(Données!$C$5:$C$13,MATCH(Novembre!D465,Données!$B$5:$B$13,0)))</f>
        <v/>
      </c>
    </row>
    <row r="466" spans="5:5" x14ac:dyDescent="0.3">
      <c r="E466" s="138" t="str">
        <f>IF(D466="","",INDEX(Données!$C$5:$C$13,MATCH(Novembre!D466,Données!$B$5:$B$13,0)))</f>
        <v/>
      </c>
    </row>
    <row r="467" spans="5:5" x14ac:dyDescent="0.3">
      <c r="E467" s="138" t="str">
        <f>IF(D467="","",INDEX(Données!$C$5:$C$13,MATCH(Novembre!D467,Données!$B$5:$B$13,0)))</f>
        <v/>
      </c>
    </row>
    <row r="468" spans="5:5" x14ac:dyDescent="0.3">
      <c r="E468" s="138" t="str">
        <f>IF(D468="","",INDEX(Données!$C$5:$C$13,MATCH(Novembre!D468,Données!$B$5:$B$13,0)))</f>
        <v/>
      </c>
    </row>
    <row r="469" spans="5:5" x14ac:dyDescent="0.3">
      <c r="E469" s="138" t="str">
        <f>IF(D469="","",INDEX(Données!$C$5:$C$13,MATCH(Novembre!D469,Données!$B$5:$B$13,0)))</f>
        <v/>
      </c>
    </row>
    <row r="470" spans="5:5" x14ac:dyDescent="0.3">
      <c r="E470" s="138" t="str">
        <f>IF(D470="","",INDEX(Données!$C$5:$C$13,MATCH(Novembre!D470,Données!$B$5:$B$13,0)))</f>
        <v/>
      </c>
    </row>
    <row r="471" spans="5:5" x14ac:dyDescent="0.3">
      <c r="E471" s="138" t="str">
        <f>IF(D471="","",INDEX(Données!$C$5:$C$13,MATCH(Novembre!D471,Données!$B$5:$B$13,0)))</f>
        <v/>
      </c>
    </row>
    <row r="472" spans="5:5" x14ac:dyDescent="0.3">
      <c r="E472" s="138" t="str">
        <f>IF(D472="","",INDEX(Données!$C$5:$C$13,MATCH(Novembre!D472,Données!$B$5:$B$13,0)))</f>
        <v/>
      </c>
    </row>
    <row r="473" spans="5:5" x14ac:dyDescent="0.3">
      <c r="E473" s="138" t="str">
        <f>IF(D473="","",INDEX(Données!$C$5:$C$13,MATCH(Novembre!D473,Données!$B$5:$B$13,0)))</f>
        <v/>
      </c>
    </row>
    <row r="474" spans="5:5" x14ac:dyDescent="0.3">
      <c r="E474" s="138" t="str">
        <f>IF(D474="","",INDEX(Données!$C$5:$C$13,MATCH(Novembre!D474,Données!$B$5:$B$13,0)))</f>
        <v/>
      </c>
    </row>
    <row r="475" spans="5:5" x14ac:dyDescent="0.3">
      <c r="E475" s="138" t="str">
        <f>IF(D475="","",INDEX(Données!$C$5:$C$13,MATCH(Novembre!D475,Données!$B$5:$B$13,0)))</f>
        <v/>
      </c>
    </row>
    <row r="476" spans="5:5" x14ac:dyDescent="0.3">
      <c r="E476" s="138" t="str">
        <f>IF(D476="","",INDEX(Données!$C$5:$C$13,MATCH(Novembre!D476,Données!$B$5:$B$13,0)))</f>
        <v/>
      </c>
    </row>
    <row r="477" spans="5:5" x14ac:dyDescent="0.3">
      <c r="E477" s="138" t="str">
        <f>IF(D477="","",INDEX(Données!$C$5:$C$13,MATCH(Novembre!D477,Données!$B$5:$B$13,0)))</f>
        <v/>
      </c>
    </row>
    <row r="478" spans="5:5" x14ac:dyDescent="0.3">
      <c r="E478" s="138" t="str">
        <f>IF(D478="","",INDEX(Données!$C$5:$C$13,MATCH(Novembre!D478,Données!$B$5:$B$13,0)))</f>
        <v/>
      </c>
    </row>
    <row r="479" spans="5:5" x14ac:dyDescent="0.3">
      <c r="E479" s="138" t="str">
        <f>IF(D479="","",INDEX(Données!$C$5:$C$13,MATCH(Novembre!D479,Données!$B$5:$B$13,0)))</f>
        <v/>
      </c>
    </row>
    <row r="480" spans="5:5" x14ac:dyDescent="0.3">
      <c r="E480" s="138" t="str">
        <f>IF(D480="","",INDEX(Données!$C$5:$C$13,MATCH(Novembre!D480,Données!$B$5:$B$13,0)))</f>
        <v/>
      </c>
    </row>
    <row r="481" spans="5:5" x14ac:dyDescent="0.3">
      <c r="E481" s="138" t="str">
        <f>IF(D481="","",INDEX(Données!$C$5:$C$13,MATCH(Novembre!D481,Données!$B$5:$B$13,0)))</f>
        <v/>
      </c>
    </row>
    <row r="482" spans="5:5" x14ac:dyDescent="0.3">
      <c r="E482" s="138" t="str">
        <f>IF(D482="","",INDEX(Données!$C$5:$C$13,MATCH(Novembre!D482,Données!$B$5:$B$13,0)))</f>
        <v/>
      </c>
    </row>
    <row r="483" spans="5:5" x14ac:dyDescent="0.3">
      <c r="E483" s="138" t="str">
        <f>IF(D483="","",INDEX(Données!$C$5:$C$13,MATCH(Novembre!D483,Données!$B$5:$B$13,0)))</f>
        <v/>
      </c>
    </row>
    <row r="484" spans="5:5" x14ac:dyDescent="0.3">
      <c r="E484" s="138" t="str">
        <f>IF(D484="","",INDEX(Données!$C$5:$C$13,MATCH(Novembre!D484,Données!$B$5:$B$13,0)))</f>
        <v/>
      </c>
    </row>
    <row r="485" spans="5:5" x14ac:dyDescent="0.3">
      <c r="E485" s="138" t="str">
        <f>IF(D485="","",INDEX(Données!$C$5:$C$13,MATCH(Novembre!D485,Données!$B$5:$B$13,0)))</f>
        <v/>
      </c>
    </row>
    <row r="486" spans="5:5" x14ac:dyDescent="0.3">
      <c r="E486" s="138" t="str">
        <f>IF(D486="","",INDEX(Données!$C$5:$C$13,MATCH(Novembre!D486,Données!$B$5:$B$13,0)))</f>
        <v/>
      </c>
    </row>
    <row r="487" spans="5:5" x14ac:dyDescent="0.3">
      <c r="E487" s="138" t="str">
        <f>IF(D487="","",INDEX(Données!$C$5:$C$13,MATCH(Novembre!D487,Données!$B$5:$B$13,0)))</f>
        <v/>
      </c>
    </row>
    <row r="488" spans="5:5" x14ac:dyDescent="0.3">
      <c r="E488" s="138" t="str">
        <f>IF(D488="","",INDEX(Données!$C$5:$C$13,MATCH(Novembre!D488,Données!$B$5:$B$13,0)))</f>
        <v/>
      </c>
    </row>
    <row r="489" spans="5:5" x14ac:dyDescent="0.3">
      <c r="E489" s="138" t="str">
        <f>IF(D489="","",INDEX(Données!$C$5:$C$13,MATCH(Novembre!D489,Données!$B$5:$B$13,0)))</f>
        <v/>
      </c>
    </row>
    <row r="490" spans="5:5" x14ac:dyDescent="0.3">
      <c r="E490" s="138" t="str">
        <f>IF(D490="","",INDEX(Données!$C$5:$C$13,MATCH(Novembre!D490,Données!$B$5:$B$13,0)))</f>
        <v/>
      </c>
    </row>
    <row r="491" spans="5:5" x14ac:dyDescent="0.3">
      <c r="E491" s="138" t="str">
        <f>IF(D491="","",INDEX(Données!$C$5:$C$13,MATCH(Novembre!D491,Données!$B$5:$B$13,0)))</f>
        <v/>
      </c>
    </row>
    <row r="492" spans="5:5" x14ac:dyDescent="0.3">
      <c r="E492" s="138" t="str">
        <f>IF(D492="","",INDEX(Données!$C$5:$C$13,MATCH(Novembre!D492,Données!$B$5:$B$13,0)))</f>
        <v/>
      </c>
    </row>
    <row r="493" spans="5:5" x14ac:dyDescent="0.3">
      <c r="E493" s="138" t="str">
        <f>IF(D493="","",INDEX(Données!$C$5:$C$13,MATCH(Novembre!D493,Données!$B$5:$B$13,0)))</f>
        <v/>
      </c>
    </row>
    <row r="494" spans="5:5" x14ac:dyDescent="0.3">
      <c r="E494" s="138" t="str">
        <f>IF(D494="","",INDEX(Données!$C$5:$C$13,MATCH(Novembre!D494,Données!$B$5:$B$13,0)))</f>
        <v/>
      </c>
    </row>
    <row r="495" spans="5:5" x14ac:dyDescent="0.3">
      <c r="E495" s="138" t="str">
        <f>IF(D495="","",INDEX(Données!$C$5:$C$13,MATCH(Novembre!D495,Données!$B$5:$B$13,0)))</f>
        <v/>
      </c>
    </row>
    <row r="496" spans="5:5" x14ac:dyDescent="0.3">
      <c r="E496" s="138" t="str">
        <f>IF(D496="","",INDEX(Données!$C$5:$C$13,MATCH(Novembre!D496,Données!$B$5:$B$13,0)))</f>
        <v/>
      </c>
    </row>
    <row r="497" spans="5:5" x14ac:dyDescent="0.3">
      <c r="E497" s="138" t="str">
        <f>IF(D497="","",INDEX(Données!$C$5:$C$13,MATCH(Novembre!D497,Données!$B$5:$B$13,0)))</f>
        <v/>
      </c>
    </row>
    <row r="498" spans="5:5" x14ac:dyDescent="0.3">
      <c r="E498" s="138" t="str">
        <f>IF(D498="","",INDEX(Données!$C$5:$C$13,MATCH(Novembre!D498,Données!$B$5:$B$13,0)))</f>
        <v/>
      </c>
    </row>
    <row r="499" spans="5:5" x14ac:dyDescent="0.3">
      <c r="E499" s="138" t="str">
        <f>IF(D499="","",INDEX(Données!$C$5:$C$13,MATCH(Novembre!D499,Données!$B$5:$B$13,0)))</f>
        <v/>
      </c>
    </row>
    <row r="500" spans="5:5" x14ac:dyDescent="0.3">
      <c r="E500" s="138" t="str">
        <f>IF(D500="","",INDEX(Données!$C$5:$C$13,MATCH(Novembre!D500,Données!$B$5:$B$13,0)))</f>
        <v/>
      </c>
    </row>
    <row r="501" spans="5:5" x14ac:dyDescent="0.3">
      <c r="E501" s="138" t="str">
        <f>IF(D501="","",INDEX(Données!$C$5:$C$13,MATCH(Novembre!D501,Données!$B$5:$B$13,0)))</f>
        <v/>
      </c>
    </row>
    <row r="502" spans="5:5" x14ac:dyDescent="0.3">
      <c r="E502" s="138" t="str">
        <f>IF(D502="","",INDEX(Données!$C$5:$C$13,MATCH(Novembre!D502,Données!$B$5:$B$13,0)))</f>
        <v/>
      </c>
    </row>
    <row r="503" spans="5:5" x14ac:dyDescent="0.3">
      <c r="E503" s="138" t="str">
        <f>IF(D503="","",INDEX(Données!$C$5:$C$13,MATCH(Novembre!D503,Données!$B$5:$B$13,0)))</f>
        <v/>
      </c>
    </row>
    <row r="504" spans="5:5" x14ac:dyDescent="0.3">
      <c r="E504" s="138" t="str">
        <f>IF(D504="","",INDEX(Données!$C$5:$C$13,MATCH(Novembre!D504,Données!$B$5:$B$13,0)))</f>
        <v/>
      </c>
    </row>
    <row r="505" spans="5:5" x14ac:dyDescent="0.3">
      <c r="E505" s="138" t="str">
        <f>IF(D505="","",INDEX(Données!$C$5:$C$13,MATCH(Novembre!D505,Données!$B$5:$B$13,0)))</f>
        <v/>
      </c>
    </row>
    <row r="506" spans="5:5" x14ac:dyDescent="0.3">
      <c r="E506" s="138" t="str">
        <f>IF(D506="","",INDEX(Données!$C$5:$C$13,MATCH(Novembre!D506,Données!$B$5:$B$13,0)))</f>
        <v/>
      </c>
    </row>
    <row r="507" spans="5:5" x14ac:dyDescent="0.3">
      <c r="E507" s="138" t="str">
        <f>IF(D507="","",INDEX(Données!$C$5:$C$13,MATCH(Novembre!D507,Données!$B$5:$B$13,0)))</f>
        <v/>
      </c>
    </row>
    <row r="508" spans="5:5" x14ac:dyDescent="0.3">
      <c r="E508" s="138" t="str">
        <f>IF(D508="","",INDEX(Données!$C$5:$C$13,MATCH(Novembre!D508,Données!$B$5:$B$13,0)))</f>
        <v/>
      </c>
    </row>
    <row r="509" spans="5:5" x14ac:dyDescent="0.3">
      <c r="E509" s="138" t="str">
        <f>IF(D509="","",INDEX(Données!$C$5:$C$13,MATCH(Novembre!D509,Données!$B$5:$B$13,0)))</f>
        <v/>
      </c>
    </row>
    <row r="510" spans="5:5" x14ac:dyDescent="0.3">
      <c r="E510" s="138" t="str">
        <f>IF(D510="","",INDEX(Données!$C$5:$C$13,MATCH(Novembre!D510,Données!$B$5:$B$13,0)))</f>
        <v/>
      </c>
    </row>
    <row r="511" spans="5:5" x14ac:dyDescent="0.3">
      <c r="E511" s="138" t="str">
        <f>IF(D511="","",INDEX(Données!$C$5:$C$13,MATCH(Novembre!D511,Données!$B$5:$B$13,0)))</f>
        <v/>
      </c>
    </row>
    <row r="512" spans="5:5" x14ac:dyDescent="0.3">
      <c r="E512" s="138" t="str">
        <f>IF(D512="","",INDEX(Données!$C$5:$C$13,MATCH(Novembre!D512,Données!$B$5:$B$13,0)))</f>
        <v/>
      </c>
    </row>
    <row r="513" spans="5:5" x14ac:dyDescent="0.3">
      <c r="E513" s="138" t="str">
        <f>IF(D513="","",INDEX(Données!$C$5:$C$13,MATCH(Novembre!D513,Données!$B$5:$B$13,0)))</f>
        <v/>
      </c>
    </row>
    <row r="514" spans="5:5" x14ac:dyDescent="0.3">
      <c r="E514" s="138" t="str">
        <f>IF(D514="","",INDEX(Données!$C$5:$C$13,MATCH(Novembre!D514,Données!$B$5:$B$13,0)))</f>
        <v/>
      </c>
    </row>
    <row r="515" spans="5:5" x14ac:dyDescent="0.3">
      <c r="E515" s="138" t="str">
        <f>IF(D515="","",INDEX(Données!$C$5:$C$13,MATCH(Novembre!D515,Données!$B$5:$B$13,0)))</f>
        <v/>
      </c>
    </row>
    <row r="516" spans="5:5" x14ac:dyDescent="0.3">
      <c r="E516" s="138" t="str">
        <f>IF(D516="","",INDEX(Données!$C$5:$C$13,MATCH(Novembre!D516,Données!$B$5:$B$13,0)))</f>
        <v/>
      </c>
    </row>
    <row r="517" spans="5:5" x14ac:dyDescent="0.3">
      <c r="E517" s="138" t="str">
        <f>IF(D517="","",INDEX(Données!$C$5:$C$13,MATCH(Novembre!D517,Données!$B$5:$B$13,0)))</f>
        <v/>
      </c>
    </row>
    <row r="518" spans="5:5" x14ac:dyDescent="0.3">
      <c r="E518" s="138" t="str">
        <f>IF(D518="","",INDEX(Données!$C$5:$C$13,MATCH(Novembre!D518,Données!$B$5:$B$13,0)))</f>
        <v/>
      </c>
    </row>
    <row r="519" spans="5:5" x14ac:dyDescent="0.3">
      <c r="E519" s="138" t="str">
        <f>IF(D519="","",INDEX(Données!$C$5:$C$13,MATCH(Novembre!D519,Données!$B$5:$B$13,0)))</f>
        <v/>
      </c>
    </row>
    <row r="520" spans="5:5" x14ac:dyDescent="0.3">
      <c r="E520" s="138" t="str">
        <f>IF(D520="","",INDEX(Données!$C$5:$C$13,MATCH(Novembre!D520,Données!$B$5:$B$13,0)))</f>
        <v/>
      </c>
    </row>
    <row r="521" spans="5:5" x14ac:dyDescent="0.3">
      <c r="E521" s="138" t="str">
        <f>IF(D521="","",INDEX(Données!$C$5:$C$13,MATCH(Novembre!D521,Données!$B$5:$B$13,0)))</f>
        <v/>
      </c>
    </row>
    <row r="522" spans="5:5" x14ac:dyDescent="0.3">
      <c r="E522" s="138" t="str">
        <f>IF(D522="","",INDEX(Données!$C$5:$C$13,MATCH(Novembre!D522,Données!$B$5:$B$13,0)))</f>
        <v/>
      </c>
    </row>
    <row r="523" spans="5:5" x14ac:dyDescent="0.3">
      <c r="E523" s="138" t="str">
        <f>IF(D523="","",INDEX(Données!$C$5:$C$13,MATCH(Novembre!D523,Données!$B$5:$B$13,0)))</f>
        <v/>
      </c>
    </row>
    <row r="524" spans="5:5" x14ac:dyDescent="0.3">
      <c r="E524" s="138" t="str">
        <f>IF(D524="","",INDEX(Données!$C$5:$C$13,MATCH(Novembre!D524,Données!$B$5:$B$13,0)))</f>
        <v/>
      </c>
    </row>
    <row r="525" spans="5:5" x14ac:dyDescent="0.3">
      <c r="E525" s="138" t="str">
        <f>IF(D525="","",INDEX(Données!$C$5:$C$13,MATCH(Novembre!D525,Données!$B$5:$B$13,0)))</f>
        <v/>
      </c>
    </row>
    <row r="526" spans="5:5" x14ac:dyDescent="0.3">
      <c r="E526" s="138" t="str">
        <f>IF(D526="","",INDEX(Données!$C$5:$C$13,MATCH(Novembre!D526,Données!$B$5:$B$13,0)))</f>
        <v/>
      </c>
    </row>
    <row r="527" spans="5:5" x14ac:dyDescent="0.3">
      <c r="E527" s="138" t="str">
        <f>IF(D527="","",INDEX(Données!$C$5:$C$13,MATCH(Novembre!D527,Données!$B$5:$B$13,0)))</f>
        <v/>
      </c>
    </row>
    <row r="528" spans="5:5" x14ac:dyDescent="0.3">
      <c r="E528" s="138" t="str">
        <f>IF(D528="","",INDEX(Données!$C$5:$C$13,MATCH(Novembre!D528,Données!$B$5:$B$13,0)))</f>
        <v/>
      </c>
    </row>
    <row r="529" spans="5:5" x14ac:dyDescent="0.3">
      <c r="E529" s="138" t="str">
        <f>IF(D529="","",INDEX(Données!$C$5:$C$13,MATCH(Novembre!D529,Données!$B$5:$B$13,0)))</f>
        <v/>
      </c>
    </row>
    <row r="530" spans="5:5" x14ac:dyDescent="0.3">
      <c r="E530" s="138" t="str">
        <f>IF(D530="","",INDEX(Données!$C$5:$C$13,MATCH(Novembre!D530,Données!$B$5:$B$13,0)))</f>
        <v/>
      </c>
    </row>
    <row r="531" spans="5:5" x14ac:dyDescent="0.3">
      <c r="E531" s="138" t="str">
        <f>IF(D531="","",INDEX(Données!$C$5:$C$13,MATCH(Novembre!D531,Données!$B$5:$B$13,0)))</f>
        <v/>
      </c>
    </row>
    <row r="532" spans="5:5" x14ac:dyDescent="0.3">
      <c r="E532" s="138" t="str">
        <f>IF(D532="","",INDEX(Données!$C$5:$C$13,MATCH(Novembre!D532,Données!$B$5:$B$13,0)))</f>
        <v/>
      </c>
    </row>
    <row r="533" spans="5:5" x14ac:dyDescent="0.3">
      <c r="E533" s="138" t="str">
        <f>IF(D533="","",INDEX(Données!$C$5:$C$13,MATCH(Novembre!D533,Données!$B$5:$B$13,0)))</f>
        <v/>
      </c>
    </row>
    <row r="534" spans="5:5" x14ac:dyDescent="0.3">
      <c r="E534" s="138" t="str">
        <f>IF(D534="","",INDEX(Données!$C$5:$C$13,MATCH(Novembre!D534,Données!$B$5:$B$13,0)))</f>
        <v/>
      </c>
    </row>
    <row r="535" spans="5:5" x14ac:dyDescent="0.3">
      <c r="E535" s="138" t="str">
        <f>IF(D535="","",INDEX(Données!$C$5:$C$13,MATCH(Novembre!D535,Données!$B$5:$B$13,0)))</f>
        <v/>
      </c>
    </row>
    <row r="536" spans="5:5" x14ac:dyDescent="0.3">
      <c r="E536" s="138" t="str">
        <f>IF(D536="","",INDEX(Données!$C$5:$C$13,MATCH(Novembre!D536,Données!$B$5:$B$13,0)))</f>
        <v/>
      </c>
    </row>
    <row r="537" spans="5:5" x14ac:dyDescent="0.3">
      <c r="E537" s="138" t="str">
        <f>IF(D537="","",INDEX(Données!$C$5:$C$13,MATCH(Novembre!D537,Données!$B$5:$B$13,0)))</f>
        <v/>
      </c>
    </row>
    <row r="538" spans="5:5" x14ac:dyDescent="0.3">
      <c r="E538" s="138" t="str">
        <f>IF(D538="","",INDEX(Données!$C$5:$C$13,MATCH(Novembre!D538,Données!$B$5:$B$13,0)))</f>
        <v/>
      </c>
    </row>
    <row r="539" spans="5:5" x14ac:dyDescent="0.3">
      <c r="E539" s="138" t="str">
        <f>IF(D539="","",INDEX(Données!$C$5:$C$13,MATCH(Novembre!D539,Données!$B$5:$B$13,0)))</f>
        <v/>
      </c>
    </row>
    <row r="540" spans="5:5" x14ac:dyDescent="0.3">
      <c r="E540" s="138" t="str">
        <f>IF(D540="","",INDEX(Données!$C$5:$C$13,MATCH(Novembre!D540,Données!$B$5:$B$13,0)))</f>
        <v/>
      </c>
    </row>
    <row r="541" spans="5:5" x14ac:dyDescent="0.3">
      <c r="E541" s="138" t="str">
        <f>IF(D541="","",INDEX(Données!$C$5:$C$13,MATCH(Novembre!D541,Données!$B$5:$B$13,0)))</f>
        <v/>
      </c>
    </row>
    <row r="542" spans="5:5" x14ac:dyDescent="0.3">
      <c r="E542" s="138" t="str">
        <f>IF(D542="","",INDEX(Données!$C$5:$C$13,MATCH(Novembre!D542,Données!$B$5:$B$13,0)))</f>
        <v/>
      </c>
    </row>
    <row r="543" spans="5:5" x14ac:dyDescent="0.3">
      <c r="E543" s="138" t="str">
        <f>IF(D543="","",INDEX(Données!$C$5:$C$13,MATCH(Novembre!D543,Données!$B$5:$B$13,0)))</f>
        <v/>
      </c>
    </row>
    <row r="544" spans="5:5" x14ac:dyDescent="0.3">
      <c r="E544" s="138" t="str">
        <f>IF(D544="","",INDEX(Données!$C$5:$C$13,MATCH(Novembre!D544,Données!$B$5:$B$13,0)))</f>
        <v/>
      </c>
    </row>
    <row r="545" spans="5:5" x14ac:dyDescent="0.3">
      <c r="E545" s="138" t="str">
        <f>IF(D545="","",INDEX(Données!$C$5:$C$13,MATCH(Novembre!D545,Données!$B$5:$B$13,0)))</f>
        <v/>
      </c>
    </row>
    <row r="546" spans="5:5" x14ac:dyDescent="0.3">
      <c r="E546" s="138" t="str">
        <f>IF(D546="","",INDEX(Données!$C$5:$C$13,MATCH(Novembre!D546,Données!$B$5:$B$13,0)))</f>
        <v/>
      </c>
    </row>
    <row r="547" spans="5:5" x14ac:dyDescent="0.3">
      <c r="E547" s="138" t="str">
        <f>IF(D547="","",INDEX(Données!$C$5:$C$13,MATCH(Novembre!D547,Données!$B$5:$B$13,0)))</f>
        <v/>
      </c>
    </row>
    <row r="548" spans="5:5" x14ac:dyDescent="0.3">
      <c r="E548" s="138" t="str">
        <f>IF(D548="","",INDEX(Données!$C$5:$C$13,MATCH(Novembre!D548,Données!$B$5:$B$13,0)))</f>
        <v/>
      </c>
    </row>
    <row r="549" spans="5:5" x14ac:dyDescent="0.3">
      <c r="E549" s="138" t="str">
        <f>IF(D549="","",INDEX(Données!$C$5:$C$13,MATCH(Novembre!D549,Données!$B$5:$B$13,0)))</f>
        <v/>
      </c>
    </row>
    <row r="550" spans="5:5" x14ac:dyDescent="0.3">
      <c r="E550" s="138" t="str">
        <f>IF(D550="","",INDEX(Données!$C$5:$C$13,MATCH(Novembre!D550,Données!$B$5:$B$13,0)))</f>
        <v/>
      </c>
    </row>
    <row r="551" spans="5:5" x14ac:dyDescent="0.3">
      <c r="E551" s="138" t="str">
        <f>IF(D551="","",INDEX(Données!$C$5:$C$13,MATCH(Novembre!D551,Données!$B$5:$B$13,0)))</f>
        <v/>
      </c>
    </row>
    <row r="552" spans="5:5" x14ac:dyDescent="0.3">
      <c r="E552" s="138" t="str">
        <f>IF(D552="","",INDEX(Données!$C$5:$C$13,MATCH(Novembre!D552,Données!$B$5:$B$13,0)))</f>
        <v/>
      </c>
    </row>
    <row r="553" spans="5:5" x14ac:dyDescent="0.3">
      <c r="E553" s="138" t="str">
        <f>IF(D553="","",INDEX(Données!$C$5:$C$13,MATCH(Novembre!D553,Données!$B$5:$B$13,0)))</f>
        <v/>
      </c>
    </row>
    <row r="554" spans="5:5" x14ac:dyDescent="0.3">
      <c r="E554" s="138" t="str">
        <f>IF(D554="","",INDEX(Données!$C$5:$C$13,MATCH(Novembre!D554,Données!$B$5:$B$13,0)))</f>
        <v/>
      </c>
    </row>
    <row r="555" spans="5:5" x14ac:dyDescent="0.3">
      <c r="E555" s="138" t="str">
        <f>IF(D555="","",INDEX(Données!$C$5:$C$13,MATCH(Novembre!D555,Données!$B$5:$B$13,0)))</f>
        <v/>
      </c>
    </row>
    <row r="556" spans="5:5" x14ac:dyDescent="0.3">
      <c r="E556" s="138" t="str">
        <f>IF(D556="","",INDEX(Données!$C$5:$C$13,MATCH(Novembre!D556,Données!$B$5:$B$13,0)))</f>
        <v/>
      </c>
    </row>
    <row r="557" spans="5:5" x14ac:dyDescent="0.3">
      <c r="E557" s="138" t="str">
        <f>IF(D557="","",INDEX(Données!$C$5:$C$13,MATCH(Novembre!D557,Données!$B$5:$B$13,0)))</f>
        <v/>
      </c>
    </row>
    <row r="558" spans="5:5" x14ac:dyDescent="0.3">
      <c r="E558" s="138" t="str">
        <f>IF(D558="","",INDEX(Données!$C$5:$C$13,MATCH(Novembre!D558,Données!$B$5:$B$13,0)))</f>
        <v/>
      </c>
    </row>
    <row r="559" spans="5:5" x14ac:dyDescent="0.3">
      <c r="E559" s="138" t="str">
        <f>IF(D559="","",INDEX(Données!$C$5:$C$13,MATCH(Novembre!D559,Données!$B$5:$B$13,0)))</f>
        <v/>
      </c>
    </row>
    <row r="560" spans="5:5" x14ac:dyDescent="0.3">
      <c r="E560" s="138" t="str">
        <f>IF(D560="","",INDEX(Données!$C$5:$C$13,MATCH(Novembre!D560,Données!$B$5:$B$13,0)))</f>
        <v/>
      </c>
    </row>
    <row r="561" spans="5:5" x14ac:dyDescent="0.3">
      <c r="E561" s="138" t="str">
        <f>IF(D561="","",INDEX(Données!$C$5:$C$13,MATCH(Novembre!D561,Données!$B$5:$B$13,0)))</f>
        <v/>
      </c>
    </row>
    <row r="562" spans="5:5" x14ac:dyDescent="0.3">
      <c r="E562" s="138" t="str">
        <f>IF(D562="","",INDEX(Données!$C$5:$C$13,MATCH(Novembre!D562,Données!$B$5:$B$13,0)))</f>
        <v/>
      </c>
    </row>
    <row r="563" spans="5:5" x14ac:dyDescent="0.3">
      <c r="E563" s="138" t="str">
        <f>IF(D563="","",INDEX(Données!$C$5:$C$13,MATCH(Novembre!D563,Données!$B$5:$B$13,0)))</f>
        <v/>
      </c>
    </row>
    <row r="564" spans="5:5" x14ac:dyDescent="0.3">
      <c r="E564" s="138" t="str">
        <f>IF(D564="","",INDEX(Données!$C$5:$C$13,MATCH(Novembre!D564,Données!$B$5:$B$13,0)))</f>
        <v/>
      </c>
    </row>
    <row r="565" spans="5:5" x14ac:dyDescent="0.3">
      <c r="E565" s="138" t="str">
        <f>IF(D565="","",INDEX(Données!$C$5:$C$13,MATCH(Novembre!D565,Données!$B$5:$B$13,0)))</f>
        <v/>
      </c>
    </row>
    <row r="566" spans="5:5" x14ac:dyDescent="0.3">
      <c r="E566" s="138" t="str">
        <f>IF(D566="","",INDEX(Données!$C$5:$C$13,MATCH(Novembre!D566,Données!$B$5:$B$13,0)))</f>
        <v/>
      </c>
    </row>
    <row r="567" spans="5:5" x14ac:dyDescent="0.3">
      <c r="E567" s="138" t="str">
        <f>IF(D567="","",INDEX(Données!$C$5:$C$13,MATCH(Novembre!D567,Données!$B$5:$B$13,0)))</f>
        <v/>
      </c>
    </row>
    <row r="568" spans="5:5" x14ac:dyDescent="0.3">
      <c r="E568" s="138" t="str">
        <f>IF(D568="","",INDEX(Données!$C$5:$C$13,MATCH(Novembre!D568,Données!$B$5:$B$13,0)))</f>
        <v/>
      </c>
    </row>
    <row r="569" spans="5:5" x14ac:dyDescent="0.3">
      <c r="E569" s="138" t="str">
        <f>IF(D569="","",INDEX(Données!$C$5:$C$13,MATCH(Novembre!D569,Données!$B$5:$B$13,0)))</f>
        <v/>
      </c>
    </row>
    <row r="570" spans="5:5" x14ac:dyDescent="0.3">
      <c r="E570" s="138" t="str">
        <f>IF(D570="","",INDEX(Données!$C$5:$C$13,MATCH(Novembre!D570,Données!$B$5:$B$13,0)))</f>
        <v/>
      </c>
    </row>
    <row r="571" spans="5:5" x14ac:dyDescent="0.3">
      <c r="E571" s="138" t="str">
        <f>IF(D571="","",INDEX(Données!$C$5:$C$13,MATCH(Novembre!D571,Données!$B$5:$B$13,0)))</f>
        <v/>
      </c>
    </row>
    <row r="572" spans="5:5" x14ac:dyDescent="0.3">
      <c r="E572" s="138" t="str">
        <f>IF(D572="","",INDEX(Données!$C$5:$C$13,MATCH(Novembre!D572,Données!$B$5:$B$13,0)))</f>
        <v/>
      </c>
    </row>
    <row r="573" spans="5:5" x14ac:dyDescent="0.3">
      <c r="E573" s="138" t="str">
        <f>IF(D573="","",INDEX(Données!$C$5:$C$13,MATCH(Novembre!D573,Données!$B$5:$B$13,0)))</f>
        <v/>
      </c>
    </row>
    <row r="574" spans="5:5" x14ac:dyDescent="0.3">
      <c r="E574" s="138" t="str">
        <f>IF(D574="","",INDEX(Données!$C$5:$C$13,MATCH(Novembre!D574,Données!$B$5:$B$13,0)))</f>
        <v/>
      </c>
    </row>
    <row r="575" spans="5:5" x14ac:dyDescent="0.3">
      <c r="E575" s="138" t="str">
        <f>IF(D575="","",INDEX(Données!$C$5:$C$13,MATCH(Novembre!D575,Données!$B$5:$B$13,0)))</f>
        <v/>
      </c>
    </row>
    <row r="576" spans="5:5" x14ac:dyDescent="0.3">
      <c r="E576" s="138" t="str">
        <f>IF(D576="","",INDEX(Données!$C$5:$C$13,MATCH(Novembre!D576,Données!$B$5:$B$13,0)))</f>
        <v/>
      </c>
    </row>
    <row r="577" spans="5:5" x14ac:dyDescent="0.3">
      <c r="E577" s="138" t="str">
        <f>IF(D577="","",INDEX(Données!$C$5:$C$13,MATCH(Novembre!D577,Données!$B$5:$B$13,0)))</f>
        <v/>
      </c>
    </row>
    <row r="578" spans="5:5" x14ac:dyDescent="0.3">
      <c r="E578" s="138" t="str">
        <f>IF(D578="","",INDEX(Données!$C$5:$C$13,MATCH(Novembre!D578,Données!$B$5:$B$13,0)))</f>
        <v/>
      </c>
    </row>
    <row r="579" spans="5:5" x14ac:dyDescent="0.3">
      <c r="E579" s="138" t="str">
        <f>IF(D579="","",INDEX(Données!$C$5:$C$13,MATCH(Novembre!D579,Données!$B$5:$B$13,0)))</f>
        <v/>
      </c>
    </row>
    <row r="1048570" spans="1:15" s="11" customFormat="1" ht="15.6" x14ac:dyDescent="0.3">
      <c r="A1048570" s="9"/>
      <c r="B1048570" s="15"/>
      <c r="E1048570" s="31"/>
      <c r="G1048570" s="12"/>
      <c r="H1048570" s="14"/>
      <c r="I1048570"/>
      <c r="J1048570" s="7"/>
      <c r="K1048570" s="7"/>
      <c r="L1048570" s="7"/>
      <c r="M1048570" s="7"/>
      <c r="N1048570" s="7"/>
      <c r="O1048570" s="7"/>
    </row>
  </sheetData>
  <phoneticPr fontId="16" type="noConversion"/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C7E51507-847F-48B3-8BC4-D5E112BFC89B}">
          <x14:formula1>
            <xm:f>Coordonnees!$A$2:$A$46</xm:f>
          </x14:formula1>
          <xm:sqref>C2:C124</xm:sqref>
        </x14:dataValidation>
        <x14:dataValidation type="list" allowBlank="1" showInputMessage="1" showErrorMessage="1" xr:uid="{0F04EA93-26F0-47A2-92EF-FBA2AD6201FB}">
          <x14:formula1>
            <xm:f>Données!$G$5:$G$7</xm:f>
          </x14:formula1>
          <xm:sqref>G2:G124 G127:G153</xm:sqref>
        </x14:dataValidation>
        <x14:dataValidation type="list" allowBlank="1" showInputMessage="1" showErrorMessage="1" xr:uid="{D16DEFAC-B48D-41EF-8472-CC2B4CAA749B}">
          <x14:formula1>
            <xm:f>Données!$B$5:$B$13</xm:f>
          </x14:formula1>
          <xm:sqref>D2:D124 D127:D153</xm:sqref>
        </x14:dataValidation>
        <x14:dataValidation type="list" allowBlank="1" showInputMessage="1" showErrorMessage="1" xr:uid="{FB44C5A6-9065-49DD-B4B3-88014024B769}">
          <x14:formula1>
            <xm:f>Données!$E$5:$E$6</xm:f>
          </x14:formula1>
          <xm:sqref>F2:F124 F127:F153</xm:sqref>
        </x14:dataValidation>
        <x14:dataValidation type="list" allowBlank="1" showInputMessage="1" showErrorMessage="1" xr:uid="{6854CD61-562D-458A-9736-E7FEC4893AAE}">
          <x14:formula1>
            <xm:f>'C:\Users\armelbosunga\Documents\Pro\Psychomotricien\liberal\Outils\Administratif cabinet\Devis et compta\Livret des recettes\[Livre des recettes2022.xlsx]Données'!#REF!</xm:f>
          </x14:formula1>
          <xm:sqref>F154:G1048576</xm:sqref>
        </x14:dataValidation>
        <x14:dataValidation type="list" allowBlank="1" showInputMessage="1" showErrorMessage="1" xr:uid="{82C4E738-FF58-4725-91A3-CC4F7FF58D57}">
          <x14:formula1>
            <xm:f>'C:\Users\armelbosunga\Documents\Pro\Psychomotricien\liberal\Outils\Administratif cabinet\Devis et compta\Livret des recettes\[Livre des recettes2022.xlsx]Données'!#REF!</xm:f>
          </x14:formula1>
          <xm:sqref>D154:D1048576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5B2E8-AA5B-42F4-88C6-D0BA3684B8C2}">
  <dimension ref="A1:GF1048570"/>
  <sheetViews>
    <sheetView topLeftCell="A269" workbookViewId="0">
      <selection activeCell="E2" sqref="E2:E292"/>
    </sheetView>
  </sheetViews>
  <sheetFormatPr baseColWidth="10" defaultColWidth="11.44140625" defaultRowHeight="14.4" x14ac:dyDescent="0.3"/>
  <cols>
    <col min="1" max="1" width="7.109375" style="96" bestFit="1" customWidth="1"/>
    <col min="2" max="2" width="30.88671875" style="15" customWidth="1"/>
    <col min="3" max="3" width="23.6640625" style="11" bestFit="1" customWidth="1"/>
    <col min="4" max="4" width="29.21875" style="11" customWidth="1"/>
    <col min="5" max="5" width="10.6640625" style="31" bestFit="1" customWidth="1"/>
    <col min="6" max="6" width="11" style="11" bestFit="1" customWidth="1"/>
    <col min="7" max="7" width="19.77734375" style="12" customWidth="1"/>
    <col min="8" max="8" width="30.5546875" style="14" customWidth="1"/>
    <col min="9" max="9" width="18.77734375" customWidth="1"/>
    <col min="10" max="10" width="7" style="7" customWidth="1"/>
    <col min="11" max="11" width="5.77734375" style="7" customWidth="1"/>
    <col min="12" max="12" width="5.6640625" style="7" customWidth="1"/>
    <col min="13" max="13" width="19.5546875" style="7" bestFit="1" customWidth="1"/>
    <col min="14" max="14" width="21.33203125" style="7" customWidth="1"/>
    <col min="15" max="24" width="4.109375" style="7" customWidth="1"/>
    <col min="25" max="25" width="3.33203125" style="7" customWidth="1"/>
    <col min="26" max="35" width="4.109375" style="7" customWidth="1"/>
    <col min="36" max="36" width="3.33203125" style="7" customWidth="1"/>
    <col min="37" max="45" width="4.109375" style="7" customWidth="1"/>
    <col min="46" max="51" width="3.33203125" style="7" customWidth="1"/>
    <col min="52" max="52" width="5.6640625" style="7" customWidth="1"/>
    <col min="53" max="53" width="5.109375" style="7" customWidth="1"/>
    <col min="54" max="16384" width="11.44140625" style="7"/>
  </cols>
  <sheetData>
    <row r="1" spans="1:53" ht="15.6" x14ac:dyDescent="0.3">
      <c r="A1" s="91" t="s">
        <v>0</v>
      </c>
      <c r="B1" s="129" t="s">
        <v>1</v>
      </c>
      <c r="C1" s="130" t="s">
        <v>2</v>
      </c>
      <c r="D1" s="130" t="s">
        <v>3</v>
      </c>
      <c r="E1" s="131" t="s">
        <v>4</v>
      </c>
      <c r="F1" s="132" t="s">
        <v>5</v>
      </c>
      <c r="G1" s="133" t="s">
        <v>6</v>
      </c>
      <c r="H1" s="134" t="s">
        <v>7</v>
      </c>
      <c r="I1" s="135" t="s">
        <v>199</v>
      </c>
    </row>
    <row r="2" spans="1:53" ht="15.6" x14ac:dyDescent="0.3">
      <c r="A2" s="90" t="s">
        <v>38</v>
      </c>
      <c r="B2" s="136">
        <v>44927</v>
      </c>
      <c r="C2" s="137" t="s">
        <v>108</v>
      </c>
      <c r="D2" s="137" t="s">
        <v>9</v>
      </c>
      <c r="E2" s="138">
        <f>IF(D2="","",INDEX(Données!$C$5:$C$13,MATCH(Novembre!D2,Données!$B$5:$B$13,0)))</f>
        <v>35</v>
      </c>
      <c r="F2" s="139" t="s">
        <v>10</v>
      </c>
      <c r="G2" s="140" t="s">
        <v>11</v>
      </c>
      <c r="H2" s="141">
        <v>44895</v>
      </c>
      <c r="I2" s="142"/>
    </row>
    <row r="3" spans="1:53" ht="15.6" x14ac:dyDescent="0.3">
      <c r="A3" s="9" t="s">
        <v>12</v>
      </c>
      <c r="B3" s="143">
        <v>44928</v>
      </c>
      <c r="C3" s="144" t="s">
        <v>122</v>
      </c>
      <c r="D3" s="145" t="s">
        <v>13</v>
      </c>
      <c r="E3" s="138">
        <f>IF(D3="","",INDEX(Données!$C$5:$C$13,MATCH(Novembre!D3,Données!$B$5:$B$13,0)))</f>
        <v>45</v>
      </c>
      <c r="F3" s="144" t="s">
        <v>10</v>
      </c>
      <c r="G3" s="147"/>
      <c r="H3" s="148"/>
      <c r="I3" s="149"/>
    </row>
    <row r="4" spans="1:53" ht="15.6" x14ac:dyDescent="0.3">
      <c r="A4" s="90" t="s">
        <v>38</v>
      </c>
      <c r="B4" s="136">
        <v>44929</v>
      </c>
      <c r="C4" s="139" t="s">
        <v>108</v>
      </c>
      <c r="D4" s="139" t="s">
        <v>9</v>
      </c>
      <c r="E4" s="138">
        <f>IF(D4="","",INDEX(Données!$C$5:$C$13,MATCH(Novembre!D4,Données!$B$5:$B$13,0)))</f>
        <v>35</v>
      </c>
      <c r="F4" s="139" t="s">
        <v>10</v>
      </c>
      <c r="G4" s="140"/>
      <c r="H4" s="136"/>
      <c r="I4" s="150"/>
    </row>
    <row r="5" spans="1:53" ht="15.6" x14ac:dyDescent="0.3">
      <c r="A5" s="9" t="s">
        <v>16</v>
      </c>
      <c r="B5" s="143">
        <v>44930</v>
      </c>
      <c r="C5" s="144" t="s">
        <v>117</v>
      </c>
      <c r="D5" s="144" t="s">
        <v>13</v>
      </c>
      <c r="E5" s="138">
        <f>IF(D5="","",INDEX(Données!$C$5:$C$13,MATCH(Novembre!D5,Données!$B$5:$B$13,0)))</f>
        <v>45</v>
      </c>
      <c r="F5" s="144" t="s">
        <v>10</v>
      </c>
      <c r="G5" s="147"/>
      <c r="H5" s="143"/>
      <c r="I5" s="149"/>
    </row>
    <row r="6" spans="1:53" ht="15.6" x14ac:dyDescent="0.3">
      <c r="A6" s="90" t="s">
        <v>17</v>
      </c>
      <c r="B6" s="136">
        <v>44931</v>
      </c>
      <c r="C6" s="151" t="s">
        <v>138</v>
      </c>
      <c r="D6" s="152" t="s">
        <v>9</v>
      </c>
      <c r="E6" s="138">
        <f>IF(D6="","",INDEX(Données!$C$5:$C$13,MATCH(Novembre!D6,Données!$B$5:$B$13,0)))</f>
        <v>35</v>
      </c>
      <c r="F6" s="139" t="s">
        <v>10</v>
      </c>
      <c r="G6" s="140"/>
      <c r="H6" s="136"/>
      <c r="I6" s="150"/>
    </row>
    <row r="7" spans="1:53" ht="15.6" x14ac:dyDescent="0.3">
      <c r="A7" s="9" t="s">
        <v>18</v>
      </c>
      <c r="B7" s="143">
        <v>44932</v>
      </c>
      <c r="C7" s="153" t="s">
        <v>124</v>
      </c>
      <c r="D7" s="153" t="s">
        <v>13</v>
      </c>
      <c r="E7" s="138">
        <f>IF(D7="","",INDEX(Données!$C$5:$C$13,MATCH(Novembre!D7,Données!$B$5:$B$13,0)))</f>
        <v>45</v>
      </c>
      <c r="F7" s="144" t="s">
        <v>14</v>
      </c>
      <c r="G7" s="147"/>
      <c r="H7" s="143"/>
      <c r="I7" s="149"/>
    </row>
    <row r="8" spans="1:53" ht="15.6" x14ac:dyDescent="0.3">
      <c r="A8" s="90" t="s">
        <v>19</v>
      </c>
      <c r="B8" s="136">
        <v>44933</v>
      </c>
      <c r="C8" s="137" t="s">
        <v>130</v>
      </c>
      <c r="D8" s="137" t="s">
        <v>13</v>
      </c>
      <c r="E8" s="138">
        <f>IF(D8="","",INDEX(Données!$C$5:$C$13,MATCH(Novembre!D8,Données!$B$5:$B$13,0)))</f>
        <v>45</v>
      </c>
      <c r="F8" s="139" t="s">
        <v>10</v>
      </c>
      <c r="G8" s="140" t="s">
        <v>20</v>
      </c>
      <c r="H8" s="136">
        <v>44896</v>
      </c>
      <c r="I8" s="150"/>
    </row>
    <row r="9" spans="1:53" ht="15.6" x14ac:dyDescent="0.3">
      <c r="A9" s="9" t="s">
        <v>21</v>
      </c>
      <c r="B9" s="143">
        <v>44934</v>
      </c>
      <c r="C9" s="153" t="s">
        <v>136</v>
      </c>
      <c r="D9" s="145" t="s">
        <v>9</v>
      </c>
      <c r="E9" s="138">
        <f>IF(D9="","",INDEX(Données!$C$5:$C$13,MATCH(Novembre!D9,Données!$B$5:$B$13,0)))</f>
        <v>35</v>
      </c>
      <c r="F9" s="144" t="s">
        <v>14</v>
      </c>
      <c r="G9" s="147"/>
      <c r="H9" s="148"/>
      <c r="I9" s="149"/>
    </row>
    <row r="10" spans="1:53" ht="15.6" x14ac:dyDescent="0.3">
      <c r="A10" s="90" t="s">
        <v>22</v>
      </c>
      <c r="B10" s="136">
        <v>44935</v>
      </c>
      <c r="C10" s="154" t="s">
        <v>132</v>
      </c>
      <c r="D10" s="154" t="s">
        <v>13</v>
      </c>
      <c r="E10" s="138">
        <f>IF(D10="","",INDEX(Données!$C$5:$C$13,MATCH(Novembre!D10,Données!$B$5:$B$13,0)))</f>
        <v>45</v>
      </c>
      <c r="F10" s="139" t="s">
        <v>10</v>
      </c>
      <c r="G10" s="140" t="s">
        <v>11</v>
      </c>
      <c r="H10" s="155">
        <v>44900</v>
      </c>
      <c r="I10" s="15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</row>
    <row r="11" spans="1:53" ht="15.6" x14ac:dyDescent="0.3">
      <c r="A11" s="9"/>
      <c r="B11" s="143"/>
      <c r="C11" s="145"/>
      <c r="D11" s="145"/>
      <c r="E11" s="138" t="str">
        <f>IF(D11="","",INDEX(Données!$C$5:$C$13,MATCH(Novembre!D11,Données!$B$5:$B$13,0)))</f>
        <v/>
      </c>
      <c r="F11" s="144"/>
      <c r="G11" s="147"/>
      <c r="H11" s="148"/>
      <c r="I11" s="149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 ht="15.6" x14ac:dyDescent="0.3">
      <c r="A12" s="90"/>
      <c r="B12" s="136"/>
      <c r="C12" s="139"/>
      <c r="D12" s="137"/>
      <c r="E12" s="138" t="str">
        <f>IF(D12="","",INDEX(Données!$C$5:$C$13,MATCH(Novembre!D12,Données!$B$5:$B$13,0)))</f>
        <v/>
      </c>
      <c r="F12" s="139"/>
      <c r="G12" s="140"/>
      <c r="H12" s="136"/>
      <c r="I12" s="150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</row>
    <row r="13" spans="1:53" ht="15.6" x14ac:dyDescent="0.3">
      <c r="A13" s="9"/>
      <c r="B13" s="143"/>
      <c r="C13" s="145"/>
      <c r="D13" s="144"/>
      <c r="E13" s="138" t="str">
        <f>IF(D13="","",INDEX(Données!$C$5:$C$13,MATCH(Novembre!D13,Données!$B$5:$B$13,0)))</f>
        <v/>
      </c>
      <c r="F13" s="144"/>
      <c r="G13" s="147"/>
      <c r="H13" s="143"/>
      <c r="I13" s="166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</row>
    <row r="14" spans="1:53" ht="15.6" x14ac:dyDescent="0.3">
      <c r="A14" s="90"/>
      <c r="B14" s="136"/>
      <c r="C14" s="139"/>
      <c r="D14" s="139"/>
      <c r="E14" s="138" t="str">
        <f>IF(D14="","",INDEX(Données!$C$5:$C$13,MATCH(Novembre!D14,Données!$B$5:$B$13,0)))</f>
        <v/>
      </c>
      <c r="F14" s="139"/>
      <c r="G14" s="140"/>
      <c r="H14" s="136"/>
      <c r="I14" s="150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</row>
    <row r="15" spans="1:53" ht="15.6" x14ac:dyDescent="0.3">
      <c r="A15" s="90"/>
      <c r="B15" s="143"/>
      <c r="C15" s="144"/>
      <c r="D15" s="144"/>
      <c r="E15" s="138" t="str">
        <f>IF(D15="","",INDEX(Données!$C$5:$C$13,MATCH(Novembre!D15,Données!$B$5:$B$13,0)))</f>
        <v/>
      </c>
      <c r="F15" s="144"/>
      <c r="G15" s="147"/>
      <c r="H15" s="143"/>
      <c r="I15" s="149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</row>
    <row r="16" spans="1:53" ht="15.6" x14ac:dyDescent="0.3">
      <c r="A16" s="9"/>
      <c r="B16" s="136"/>
      <c r="C16" s="139"/>
      <c r="D16" s="139"/>
      <c r="E16" s="138" t="str">
        <f>IF(D16="","",INDEX(Données!$C$5:$C$13,MATCH(Novembre!D16,Données!$B$5:$B$13,0)))</f>
        <v/>
      </c>
      <c r="F16" s="139"/>
      <c r="G16" s="140"/>
      <c r="H16" s="136"/>
      <c r="I16" s="167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</row>
    <row r="17" spans="1:53" ht="15.6" x14ac:dyDescent="0.3">
      <c r="A17" s="90"/>
      <c r="B17" s="143"/>
      <c r="C17" s="144"/>
      <c r="D17" s="144"/>
      <c r="E17" s="138" t="str">
        <f>IF(D17="","",INDEX(Données!$C$5:$C$13,MATCH(Novembre!D17,Données!$B$5:$B$13,0)))</f>
        <v/>
      </c>
      <c r="F17" s="144"/>
      <c r="G17" s="147"/>
      <c r="H17" s="143"/>
      <c r="I17" s="168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 ht="15.6" x14ac:dyDescent="0.3">
      <c r="A18" s="9"/>
      <c r="B18" s="136"/>
      <c r="C18" s="139"/>
      <c r="D18" s="154"/>
      <c r="E18" s="138" t="str">
        <f>IF(D18="","",INDEX(Données!$C$5:$C$13,MATCH(Novembre!D18,Données!$B$5:$B$13,0)))</f>
        <v/>
      </c>
      <c r="F18" s="139"/>
      <c r="G18" s="140"/>
      <c r="H18" s="136"/>
      <c r="I18" s="167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</row>
    <row r="19" spans="1:53" ht="15.6" x14ac:dyDescent="0.3">
      <c r="A19" s="90"/>
      <c r="B19" s="143"/>
      <c r="C19" s="144"/>
      <c r="D19" s="144"/>
      <c r="E19" s="138" t="str">
        <f>IF(D19="","",INDEX(Données!$C$5:$C$13,MATCH(Novembre!D19,Données!$B$5:$B$13,0)))</f>
        <v/>
      </c>
      <c r="F19" s="144"/>
      <c r="G19" s="147"/>
      <c r="H19" s="143"/>
      <c r="I19" s="168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</row>
    <row r="20" spans="1:53" ht="15.6" x14ac:dyDescent="0.3">
      <c r="A20" s="9"/>
      <c r="B20" s="136"/>
      <c r="C20" s="139"/>
      <c r="D20" s="139"/>
      <c r="E20" s="138" t="str">
        <f>IF(D20="","",INDEX(Données!$C$5:$C$13,MATCH(Novembre!D20,Données!$B$5:$B$13,0)))</f>
        <v/>
      </c>
      <c r="F20" s="139"/>
      <c r="G20" s="140"/>
      <c r="H20" s="136"/>
      <c r="I20" s="167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</row>
    <row r="21" spans="1:53" ht="15.6" x14ac:dyDescent="0.3">
      <c r="A21" s="90"/>
      <c r="B21" s="143"/>
      <c r="C21" s="153"/>
      <c r="D21" s="144"/>
      <c r="E21" s="138" t="str">
        <f>IF(D21="","",INDEX(Données!$C$5:$C$13,MATCH(Novembre!D21,Données!$B$5:$B$13,0)))</f>
        <v/>
      </c>
      <c r="F21" s="144"/>
      <c r="G21" s="147"/>
      <c r="H21" s="148"/>
      <c r="I21" s="168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</row>
    <row r="22" spans="1:53" ht="15.6" x14ac:dyDescent="0.3">
      <c r="A22" s="9"/>
      <c r="B22" s="136"/>
      <c r="C22" s="137"/>
      <c r="D22" s="137"/>
      <c r="E22" s="138" t="str">
        <f>IF(D22="","",INDEX(Données!$C$5:$C$13,MATCH(Novembre!D22,Données!$B$5:$B$13,0)))</f>
        <v/>
      </c>
      <c r="F22" s="139"/>
      <c r="G22" s="140"/>
      <c r="H22" s="141"/>
      <c r="I22" s="167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</row>
    <row r="23" spans="1:53" ht="15.6" x14ac:dyDescent="0.3">
      <c r="A23" s="90"/>
      <c r="B23" s="143"/>
      <c r="C23" s="144"/>
      <c r="D23" s="145"/>
      <c r="E23" s="138" t="str">
        <f>IF(D23="","",INDEX(Données!$C$5:$C$13,MATCH(Novembre!D23,Données!$B$5:$B$13,0)))</f>
        <v/>
      </c>
      <c r="F23" s="144"/>
      <c r="G23" s="147"/>
      <c r="H23" s="143"/>
      <c r="I23" s="168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</row>
    <row r="24" spans="1:53" ht="15.6" x14ac:dyDescent="0.3">
      <c r="A24" s="90"/>
      <c r="B24" s="136"/>
      <c r="C24" s="139"/>
      <c r="D24" s="137"/>
      <c r="E24" s="138" t="str">
        <f>IF(D24="","",INDEX(Données!$C$5:$C$13,MATCH(Novembre!D24,Données!$B$5:$B$13,0)))</f>
        <v/>
      </c>
      <c r="F24" s="139"/>
      <c r="G24" s="140"/>
      <c r="H24" s="136"/>
      <c r="I24" s="167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</row>
    <row r="25" spans="1:53" ht="15.6" x14ac:dyDescent="0.3">
      <c r="A25" s="9"/>
      <c r="B25" s="143"/>
      <c r="C25" s="169"/>
      <c r="D25" s="145"/>
      <c r="E25" s="138" t="str">
        <f>IF(D25="","",INDEX(Données!$C$5:$C$13,MATCH(Novembre!D25,Données!$B$5:$B$13,0)))</f>
        <v/>
      </c>
      <c r="F25" s="144"/>
      <c r="G25" s="147"/>
      <c r="H25" s="143"/>
      <c r="I25" s="168"/>
      <c r="M25"/>
      <c r="N25"/>
      <c r="O25"/>
      <c r="P25"/>
      <c r="Q25"/>
      <c r="R25"/>
    </row>
    <row r="26" spans="1:53" ht="15.6" x14ac:dyDescent="0.3">
      <c r="A26" s="90"/>
      <c r="B26" s="136"/>
      <c r="C26" s="139"/>
      <c r="D26" s="139"/>
      <c r="E26" s="138" t="str">
        <f>IF(D26="","",INDEX(Données!$C$5:$C$13,MATCH(Novembre!D26,Données!$B$5:$B$13,0)))</f>
        <v/>
      </c>
      <c r="F26" s="139"/>
      <c r="G26" s="140"/>
      <c r="H26" s="136"/>
      <c r="I26" s="167"/>
      <c r="M26"/>
      <c r="N26"/>
      <c r="O26"/>
      <c r="P26"/>
      <c r="Q26"/>
      <c r="R26"/>
    </row>
    <row r="27" spans="1:53" ht="15.6" x14ac:dyDescent="0.3">
      <c r="A27" s="9"/>
      <c r="B27" s="143"/>
      <c r="C27" s="144"/>
      <c r="D27" s="144"/>
      <c r="E27" s="138" t="str">
        <f>IF(D27="","",INDEX(Données!$C$5:$C$13,MATCH(Novembre!D27,Données!$B$5:$B$13,0)))</f>
        <v/>
      </c>
      <c r="F27" s="144"/>
      <c r="G27" s="147"/>
      <c r="H27" s="148"/>
      <c r="I27" s="168"/>
      <c r="M27"/>
      <c r="N27"/>
      <c r="O27"/>
      <c r="P27"/>
      <c r="Q27"/>
      <c r="R27"/>
    </row>
    <row r="28" spans="1:53" ht="15.6" x14ac:dyDescent="0.3">
      <c r="A28" s="90"/>
      <c r="B28" s="136"/>
      <c r="C28" s="139"/>
      <c r="D28" s="137"/>
      <c r="E28" s="138" t="str">
        <f>IF(D28="","",INDEX(Données!$C$5:$C$13,MATCH(Novembre!D28,Données!$B$5:$B$13,0)))</f>
        <v/>
      </c>
      <c r="F28" s="139"/>
      <c r="G28" s="140"/>
      <c r="H28" s="136"/>
      <c r="I28" s="167"/>
      <c r="M28"/>
      <c r="N28"/>
      <c r="O28"/>
      <c r="P28"/>
      <c r="Q28"/>
      <c r="R28"/>
    </row>
    <row r="29" spans="1:53" ht="15.6" x14ac:dyDescent="0.3">
      <c r="A29" s="9"/>
      <c r="B29" s="143"/>
      <c r="C29" s="153"/>
      <c r="D29" s="153"/>
      <c r="E29" s="138" t="str">
        <f>IF(D29="","",INDEX(Données!$C$5:$C$13,MATCH(Novembre!D29,Données!$B$5:$B$13,0)))</f>
        <v/>
      </c>
      <c r="F29" s="144"/>
      <c r="G29" s="147"/>
      <c r="H29" s="148"/>
      <c r="I29" s="168"/>
      <c r="M29"/>
      <c r="N29"/>
      <c r="O29"/>
      <c r="P29"/>
      <c r="Q29"/>
      <c r="R29"/>
    </row>
    <row r="30" spans="1:53" ht="15.6" x14ac:dyDescent="0.3">
      <c r="A30" s="90"/>
      <c r="B30" s="136"/>
      <c r="C30" s="154"/>
      <c r="D30" s="154"/>
      <c r="E30" s="138" t="str">
        <f>IF(D30="","",INDEX(Données!$C$5:$C$13,MATCH(Novembre!D30,Données!$B$5:$B$13,0)))</f>
        <v/>
      </c>
      <c r="F30" s="139"/>
      <c r="G30" s="140"/>
      <c r="H30" s="155"/>
      <c r="I30" s="167"/>
      <c r="M30"/>
      <c r="N30"/>
      <c r="O30"/>
      <c r="P30"/>
      <c r="Q30"/>
      <c r="R30"/>
    </row>
    <row r="31" spans="1:53" ht="15.6" x14ac:dyDescent="0.3">
      <c r="A31" s="9"/>
      <c r="B31" s="143"/>
      <c r="C31" s="153"/>
      <c r="D31" s="145"/>
      <c r="E31" s="138" t="str">
        <f>IF(D31="","",INDEX(Données!$C$5:$C$13,MATCH(Novembre!D31,Données!$B$5:$B$13,0)))</f>
        <v/>
      </c>
      <c r="F31" s="144"/>
      <c r="G31" s="147"/>
      <c r="H31" s="148"/>
      <c r="I31" s="168"/>
      <c r="J31"/>
      <c r="K31"/>
      <c r="L31"/>
      <c r="M31"/>
      <c r="N31"/>
      <c r="O31"/>
      <c r="P31"/>
      <c r="Q31"/>
      <c r="R31"/>
    </row>
    <row r="32" spans="1:53" ht="15.6" x14ac:dyDescent="0.3">
      <c r="A32" s="90"/>
      <c r="B32" s="136"/>
      <c r="C32" s="139"/>
      <c r="D32" s="139"/>
      <c r="E32" s="138" t="str">
        <f>IF(D32="","",INDEX(Données!$C$5:$C$13,MATCH(Novembre!D32,Données!$B$5:$B$13,0)))</f>
        <v/>
      </c>
      <c r="F32" s="170"/>
      <c r="G32" s="140"/>
      <c r="H32" s="136"/>
      <c r="I32" s="167"/>
      <c r="J32"/>
      <c r="K32"/>
      <c r="L32"/>
      <c r="M32"/>
      <c r="N32"/>
      <c r="O32"/>
      <c r="P32"/>
      <c r="Q32"/>
      <c r="R32"/>
    </row>
    <row r="33" spans="1:18" ht="15.6" x14ac:dyDescent="0.3">
      <c r="A33" s="9"/>
      <c r="B33" s="143"/>
      <c r="C33" s="153"/>
      <c r="D33" s="153"/>
      <c r="E33" s="138" t="str">
        <f>IF(D33="","",INDEX(Données!$C$5:$C$13,MATCH(Novembre!D33,Données!$B$5:$B$13,0)))</f>
        <v/>
      </c>
      <c r="F33" s="144"/>
      <c r="G33" s="147"/>
      <c r="H33" s="148"/>
      <c r="I33" s="168"/>
      <c r="J33"/>
      <c r="K33"/>
      <c r="L33"/>
      <c r="M33"/>
      <c r="N33"/>
      <c r="O33"/>
      <c r="P33"/>
      <c r="Q33"/>
      <c r="R33"/>
    </row>
    <row r="34" spans="1:18" ht="15.6" x14ac:dyDescent="0.3">
      <c r="A34" s="9"/>
      <c r="B34" s="136"/>
      <c r="C34" s="137"/>
      <c r="D34" s="137"/>
      <c r="E34" s="138" t="str">
        <f>IF(D34="","",INDEX(Données!$C$5:$C$13,MATCH(Novembre!D34,Données!$B$5:$B$13,0)))</f>
        <v/>
      </c>
      <c r="F34" s="139"/>
      <c r="G34" s="140"/>
      <c r="H34" s="155"/>
      <c r="I34" s="167"/>
      <c r="J34"/>
      <c r="K34"/>
      <c r="L34"/>
      <c r="M34"/>
      <c r="N34"/>
      <c r="O34"/>
      <c r="P34"/>
      <c r="Q34"/>
      <c r="R34"/>
    </row>
    <row r="35" spans="1:18" ht="15.6" x14ac:dyDescent="0.3">
      <c r="A35" s="90"/>
      <c r="B35" s="143"/>
      <c r="C35" s="145"/>
      <c r="D35" s="145"/>
      <c r="E35" s="138" t="str">
        <f>IF(D35="","",INDEX(Données!$C$5:$C$13,MATCH(Novembre!D35,Données!$B$5:$B$13,0)))</f>
        <v/>
      </c>
      <c r="F35" s="144"/>
      <c r="G35" s="147"/>
      <c r="H35" s="148"/>
      <c r="I35" s="168"/>
      <c r="J35"/>
      <c r="K35"/>
      <c r="L35"/>
      <c r="M35"/>
      <c r="N35"/>
      <c r="O35"/>
      <c r="P35"/>
      <c r="Q35"/>
      <c r="R35"/>
    </row>
    <row r="36" spans="1:18" customFormat="1" x14ac:dyDescent="0.3">
      <c r="A36" s="9"/>
      <c r="B36" s="136"/>
      <c r="C36" s="139"/>
      <c r="D36" s="137"/>
      <c r="E36" s="138" t="str">
        <f>IF(D36="","",INDEX(Données!$C$5:$C$13,MATCH(Novembre!D36,Données!$B$5:$B$13,0)))</f>
        <v/>
      </c>
      <c r="F36" s="139"/>
      <c r="G36" s="140"/>
      <c r="H36" s="155"/>
      <c r="I36" s="167"/>
    </row>
    <row r="37" spans="1:18" customFormat="1" x14ac:dyDescent="0.3">
      <c r="A37" s="90"/>
      <c r="B37" s="143"/>
      <c r="C37" s="144"/>
      <c r="D37" s="144"/>
      <c r="E37" s="138" t="str">
        <f>IF(D37="","",INDEX(Données!$C$5:$C$13,MATCH(Novembre!D37,Données!$B$5:$B$13,0)))</f>
        <v/>
      </c>
      <c r="F37" s="144"/>
      <c r="G37" s="147"/>
      <c r="H37" s="148"/>
      <c r="I37" s="168"/>
    </row>
    <row r="38" spans="1:18" customFormat="1" x14ac:dyDescent="0.3">
      <c r="A38" s="9"/>
      <c r="B38" s="136"/>
      <c r="C38" s="137"/>
      <c r="D38" s="139"/>
      <c r="E38" s="138" t="str">
        <f>IF(D38="","",INDEX(Données!$C$5:$C$13,MATCH(Novembre!D38,Données!$B$5:$B$13,0)))</f>
        <v/>
      </c>
      <c r="F38" s="139"/>
      <c r="G38" s="140"/>
      <c r="H38" s="141"/>
      <c r="I38" s="167"/>
    </row>
    <row r="39" spans="1:18" customFormat="1" x14ac:dyDescent="0.3">
      <c r="A39" s="90"/>
      <c r="B39" s="143"/>
      <c r="C39" s="144"/>
      <c r="D39" s="144"/>
      <c r="E39" s="138" t="str">
        <f>IF(D39="","",INDEX(Données!$C$5:$C$13,MATCH(Novembre!D39,Données!$B$5:$B$13,0)))</f>
        <v/>
      </c>
      <c r="F39" s="144"/>
      <c r="G39" s="147"/>
      <c r="H39" s="171"/>
      <c r="I39" s="168"/>
    </row>
    <row r="40" spans="1:18" ht="15.6" x14ac:dyDescent="0.3">
      <c r="A40" s="90"/>
      <c r="B40" s="136"/>
      <c r="C40" s="137"/>
      <c r="D40" s="139"/>
      <c r="E40" s="138" t="str">
        <f>IF(D40="","",INDEX(Données!$C$5:$C$13,MATCH(Novembre!D40,Données!$B$5:$B$13,0)))</f>
        <v/>
      </c>
      <c r="F40" s="139"/>
      <c r="G40" s="140"/>
      <c r="H40" s="155"/>
      <c r="I40" s="167"/>
      <c r="J40"/>
      <c r="K40"/>
      <c r="L40"/>
      <c r="M40"/>
      <c r="N40"/>
      <c r="O40"/>
      <c r="P40"/>
      <c r="Q40"/>
      <c r="R40"/>
    </row>
    <row r="41" spans="1:18" ht="15.6" x14ac:dyDescent="0.3">
      <c r="A41" s="9"/>
      <c r="B41" s="143"/>
      <c r="C41" s="144"/>
      <c r="D41" s="144"/>
      <c r="E41" s="138" t="str">
        <f>IF(D41="","",INDEX(Données!$C$5:$C$13,MATCH(Novembre!D41,Données!$B$5:$B$13,0)))</f>
        <v/>
      </c>
      <c r="F41" s="144"/>
      <c r="G41" s="147"/>
      <c r="H41" s="148"/>
      <c r="I41" s="168"/>
      <c r="J41"/>
      <c r="K41"/>
      <c r="L41"/>
      <c r="M41"/>
      <c r="N41"/>
      <c r="O41"/>
      <c r="P41"/>
      <c r="Q41"/>
      <c r="R41"/>
    </row>
    <row r="42" spans="1:18" ht="15.6" x14ac:dyDescent="0.3">
      <c r="A42" s="90"/>
      <c r="B42" s="136"/>
      <c r="C42" s="137"/>
      <c r="D42" s="139"/>
      <c r="E42" s="138" t="str">
        <f>IF(D42="","",INDEX(Données!$C$5:$C$13,MATCH(Novembre!D42,Données!$B$5:$B$13,0)))</f>
        <v/>
      </c>
      <c r="F42" s="139"/>
      <c r="G42" s="140"/>
      <c r="H42" s="155"/>
      <c r="I42" s="167"/>
      <c r="J42"/>
      <c r="K42"/>
      <c r="L42"/>
      <c r="M42"/>
      <c r="N42"/>
      <c r="O42"/>
      <c r="P42"/>
      <c r="Q42"/>
      <c r="R42"/>
    </row>
    <row r="43" spans="1:18" ht="15.6" x14ac:dyDescent="0.3">
      <c r="A43" s="9"/>
      <c r="B43" s="143"/>
      <c r="C43" s="144"/>
      <c r="D43" s="144"/>
      <c r="E43" s="138" t="str">
        <f>IF(D43="","",INDEX(Données!$C$5:$C$13,MATCH(Novembre!D43,Données!$B$5:$B$13,0)))</f>
        <v/>
      </c>
      <c r="F43" s="144"/>
      <c r="G43" s="147"/>
      <c r="H43" s="148"/>
      <c r="I43" s="168"/>
      <c r="J43"/>
      <c r="K43"/>
      <c r="L43"/>
      <c r="M43"/>
      <c r="N43"/>
      <c r="O43"/>
      <c r="P43"/>
      <c r="Q43"/>
      <c r="R43"/>
    </row>
    <row r="44" spans="1:18" ht="15.6" x14ac:dyDescent="0.3">
      <c r="A44" s="90"/>
      <c r="B44" s="136"/>
      <c r="C44" s="137"/>
      <c r="D44" s="137"/>
      <c r="E44" s="138" t="str">
        <f>IF(D44="","",INDEX(Données!$C$5:$C$13,MATCH(Novembre!D44,Données!$B$5:$B$13,0)))</f>
        <v/>
      </c>
      <c r="F44" s="139"/>
      <c r="G44" s="140"/>
      <c r="H44" s="136"/>
      <c r="I44" s="167"/>
      <c r="J44"/>
      <c r="K44"/>
      <c r="L44"/>
      <c r="M44"/>
      <c r="N44"/>
      <c r="O44"/>
      <c r="P44"/>
      <c r="Q44"/>
      <c r="R44"/>
    </row>
    <row r="45" spans="1:18" ht="15.6" x14ac:dyDescent="0.3">
      <c r="A45" s="90"/>
      <c r="B45" s="143"/>
      <c r="C45" s="144"/>
      <c r="D45" s="144"/>
      <c r="E45" s="138" t="str">
        <f>IF(D45="","",INDEX(Données!$C$5:$C$13,MATCH(Novembre!D45,Données!$B$5:$B$13,0)))</f>
        <v/>
      </c>
      <c r="F45" s="144"/>
      <c r="G45" s="147"/>
      <c r="H45" s="148"/>
      <c r="I45" s="168"/>
      <c r="J45"/>
      <c r="K45"/>
      <c r="L45"/>
      <c r="M45"/>
      <c r="N45"/>
      <c r="O45"/>
      <c r="P45"/>
      <c r="Q45"/>
      <c r="R45"/>
    </row>
    <row r="46" spans="1:18" ht="15.6" x14ac:dyDescent="0.3">
      <c r="A46" s="9"/>
      <c r="B46" s="136"/>
      <c r="C46" s="139"/>
      <c r="D46" s="139"/>
      <c r="E46" s="138" t="str">
        <f>IF(D46="","",INDEX(Données!$C$5:$C$13,MATCH(Novembre!D46,Données!$B$5:$B$13,0)))</f>
        <v/>
      </c>
      <c r="F46" s="139"/>
      <c r="G46" s="140"/>
      <c r="H46" s="155"/>
      <c r="I46" s="167"/>
      <c r="J46"/>
      <c r="K46"/>
      <c r="L46"/>
      <c r="M46"/>
      <c r="N46"/>
      <c r="O46"/>
      <c r="P46"/>
      <c r="Q46"/>
      <c r="R46"/>
    </row>
    <row r="47" spans="1:18" ht="15.6" x14ac:dyDescent="0.3">
      <c r="A47" s="90"/>
      <c r="B47" s="143"/>
      <c r="C47" s="144"/>
      <c r="D47" s="145"/>
      <c r="E47" s="138" t="str">
        <f>IF(D47="","",INDEX(Données!$C$5:$C$13,MATCH(Novembre!D47,Données!$B$5:$B$13,0)))</f>
        <v/>
      </c>
      <c r="F47" s="144"/>
      <c r="G47" s="147"/>
      <c r="H47" s="148"/>
      <c r="I47" s="168"/>
      <c r="J47"/>
      <c r="K47"/>
      <c r="L47"/>
      <c r="M47"/>
      <c r="N47"/>
      <c r="O47"/>
      <c r="P47"/>
      <c r="Q47"/>
      <c r="R47"/>
    </row>
    <row r="48" spans="1:18" ht="15.6" x14ac:dyDescent="0.3">
      <c r="A48" s="92"/>
      <c r="B48" s="136"/>
      <c r="C48" s="137"/>
      <c r="D48" s="151"/>
      <c r="E48" s="138" t="str">
        <f>IF(D48="","",INDEX(Données!$C$5:$C$13,MATCH(Novembre!D48,Données!$B$5:$B$13,0)))</f>
        <v/>
      </c>
      <c r="F48" s="151"/>
      <c r="G48" s="140"/>
      <c r="H48" s="141"/>
      <c r="I48" s="167"/>
      <c r="J48"/>
      <c r="K48"/>
      <c r="L48"/>
      <c r="M48"/>
      <c r="N48"/>
      <c r="O48"/>
      <c r="P48"/>
      <c r="Q48"/>
      <c r="R48"/>
    </row>
    <row r="49" spans="1:18" ht="15.6" x14ac:dyDescent="0.3">
      <c r="A49" s="90"/>
      <c r="B49" s="143"/>
      <c r="C49" s="144"/>
      <c r="D49" s="144"/>
      <c r="E49" s="138" t="str">
        <f>IF(D49="","",INDEX(Données!$C$5:$C$13,MATCH(Novembre!D49,Données!$B$5:$B$13,0)))</f>
        <v/>
      </c>
      <c r="F49" s="144"/>
      <c r="G49" s="147"/>
      <c r="H49" s="143"/>
      <c r="I49" s="168"/>
      <c r="J49"/>
      <c r="K49"/>
      <c r="L49"/>
      <c r="M49"/>
      <c r="N49"/>
      <c r="O49"/>
      <c r="P49"/>
      <c r="Q49"/>
      <c r="R49"/>
    </row>
    <row r="50" spans="1:18" ht="15.6" x14ac:dyDescent="0.3">
      <c r="A50" s="9"/>
      <c r="B50" s="136"/>
      <c r="C50" s="139"/>
      <c r="D50" s="154"/>
      <c r="E50" s="138" t="str">
        <f>IF(D50="","",INDEX(Données!$C$5:$C$13,MATCH(Novembre!D50,Données!$B$5:$B$13,0)))</f>
        <v/>
      </c>
      <c r="F50" s="139"/>
      <c r="G50" s="140"/>
      <c r="H50" s="155"/>
      <c r="I50" s="167"/>
      <c r="J50"/>
      <c r="K50"/>
      <c r="L50"/>
      <c r="M50"/>
      <c r="N50"/>
      <c r="O50"/>
      <c r="P50"/>
      <c r="Q50"/>
      <c r="R50"/>
    </row>
    <row r="51" spans="1:18" customFormat="1" x14ac:dyDescent="0.3">
      <c r="A51" s="90"/>
      <c r="B51" s="143"/>
      <c r="C51" s="144"/>
      <c r="D51" s="144"/>
      <c r="E51" s="138" t="str">
        <f>IF(D51="","",INDEX(Données!$C$5:$C$13,MATCH(Novembre!D51,Données!$B$5:$B$13,0)))</f>
        <v/>
      </c>
      <c r="F51" s="144"/>
      <c r="G51" s="147"/>
      <c r="H51" s="143"/>
      <c r="I51" s="168"/>
    </row>
    <row r="52" spans="1:18" customFormat="1" ht="15.6" x14ac:dyDescent="0.3">
      <c r="A52" s="9"/>
      <c r="B52" s="136"/>
      <c r="C52" s="139"/>
      <c r="D52" s="139"/>
      <c r="E52" s="138" t="str">
        <f>IF(D52="","",INDEX(Données!$C$5:$C$13,MATCH(Novembre!D52,Données!$B$5:$B$13,0)))</f>
        <v/>
      </c>
      <c r="F52" s="139"/>
      <c r="G52" s="140"/>
      <c r="H52" s="155"/>
      <c r="I52" s="167"/>
      <c r="N52" s="7"/>
      <c r="O52" s="7"/>
      <c r="P52" s="7"/>
    </row>
    <row r="53" spans="1:18" customFormat="1" ht="15.6" x14ac:dyDescent="0.3">
      <c r="A53" s="90"/>
      <c r="B53" s="143"/>
      <c r="C53" s="153"/>
      <c r="D53" s="144"/>
      <c r="E53" s="138" t="str">
        <f>IF(D53="","",INDEX(Données!$C$5:$C$13,MATCH(Novembre!D53,Données!$B$5:$B$13,0)))</f>
        <v/>
      </c>
      <c r="F53" s="144"/>
      <c r="G53" s="147"/>
      <c r="H53" s="171"/>
      <c r="I53" s="168"/>
      <c r="N53" s="7"/>
      <c r="O53" s="7"/>
      <c r="P53" s="7"/>
    </row>
    <row r="54" spans="1:18" customFormat="1" ht="15.6" x14ac:dyDescent="0.3">
      <c r="A54" s="9"/>
      <c r="B54" s="136"/>
      <c r="C54" s="137"/>
      <c r="D54" s="137"/>
      <c r="E54" s="138" t="str">
        <f>IF(D54="","",INDEX(Données!$C$5:$C$13,MATCH(Novembre!D54,Données!$B$5:$B$13,0)))</f>
        <v/>
      </c>
      <c r="F54" s="139"/>
      <c r="G54" s="140"/>
      <c r="H54" s="141"/>
      <c r="I54" s="167"/>
      <c r="N54" s="7"/>
      <c r="O54" s="7"/>
    </row>
    <row r="55" spans="1:18" customFormat="1" ht="15.6" x14ac:dyDescent="0.3">
      <c r="A55" s="90"/>
      <c r="B55" s="143"/>
      <c r="C55" s="144"/>
      <c r="D55" s="145"/>
      <c r="E55" s="138" t="str">
        <f>IF(D55="","",INDEX(Données!$C$5:$C$13,MATCH(Novembre!D55,Données!$B$5:$B$13,0)))</f>
        <v/>
      </c>
      <c r="F55" s="144"/>
      <c r="G55" s="147"/>
      <c r="H55" s="143"/>
      <c r="I55" s="168"/>
      <c r="N55" s="7"/>
      <c r="O55" s="7"/>
    </row>
    <row r="56" spans="1:18" customFormat="1" ht="15.6" x14ac:dyDescent="0.3">
      <c r="A56" s="9"/>
      <c r="B56" s="136"/>
      <c r="C56" s="139"/>
      <c r="D56" s="137"/>
      <c r="E56" s="138" t="str">
        <f>IF(D56="","",INDEX(Données!$C$5:$C$13,MATCH(Novembre!D56,Données!$B$5:$B$13,0)))</f>
        <v/>
      </c>
      <c r="F56" s="139"/>
      <c r="G56" s="140"/>
      <c r="H56" s="136"/>
      <c r="I56" s="167"/>
      <c r="N56" s="7"/>
      <c r="O56" s="7"/>
    </row>
    <row r="57" spans="1:18" customFormat="1" ht="15.6" x14ac:dyDescent="0.3">
      <c r="A57" s="90"/>
      <c r="B57" s="143"/>
      <c r="C57" s="169"/>
      <c r="D57" s="145"/>
      <c r="E57" s="138" t="str">
        <f>IF(D57="","",INDEX(Données!$C$5:$C$13,MATCH(Novembre!D57,Données!$B$5:$B$13,0)))</f>
        <v/>
      </c>
      <c r="F57" s="144"/>
      <c r="G57" s="147"/>
      <c r="H57" s="148"/>
      <c r="I57" s="168"/>
      <c r="N57" s="7"/>
      <c r="O57" s="7"/>
    </row>
    <row r="58" spans="1:18" customFormat="1" ht="15.6" x14ac:dyDescent="0.3">
      <c r="A58" s="9"/>
      <c r="B58" s="136"/>
      <c r="C58" s="139"/>
      <c r="D58" s="139"/>
      <c r="E58" s="138" t="str">
        <f>IF(D58="","",INDEX(Données!$C$5:$C$13,MATCH(Novembre!D58,Données!$B$5:$B$13,0)))</f>
        <v/>
      </c>
      <c r="F58" s="139"/>
      <c r="G58" s="140"/>
      <c r="H58" s="155"/>
      <c r="I58" s="167"/>
      <c r="N58" s="7"/>
      <c r="O58" s="7"/>
    </row>
    <row r="59" spans="1:18" customFormat="1" ht="15.6" x14ac:dyDescent="0.3">
      <c r="A59" s="90"/>
      <c r="B59" s="143"/>
      <c r="C59" s="144"/>
      <c r="D59" s="144"/>
      <c r="E59" s="138" t="str">
        <f>IF(D59="","",INDEX(Données!$C$5:$C$13,MATCH(Novembre!D59,Données!$B$5:$B$13,0)))</f>
        <v/>
      </c>
      <c r="F59" s="144"/>
      <c r="G59" s="147"/>
      <c r="H59" s="148"/>
      <c r="I59" s="168"/>
      <c r="O59" s="22"/>
    </row>
    <row r="60" spans="1:18" customFormat="1" ht="15.6" x14ac:dyDescent="0.3">
      <c r="A60" s="9"/>
      <c r="B60" s="136"/>
      <c r="C60" s="139"/>
      <c r="D60" s="137"/>
      <c r="E60" s="138" t="str">
        <f>IF(D60="","",INDEX(Données!$C$5:$C$13,MATCH(Novembre!D60,Données!$B$5:$B$13,0)))</f>
        <v/>
      </c>
      <c r="F60" s="139"/>
      <c r="G60" s="140"/>
      <c r="H60" s="155"/>
      <c r="I60" s="167"/>
      <c r="O60" s="22"/>
    </row>
    <row r="61" spans="1:18" customFormat="1" ht="15.6" x14ac:dyDescent="0.3">
      <c r="A61" s="90"/>
      <c r="B61" s="143"/>
      <c r="C61" s="153"/>
      <c r="D61" s="145"/>
      <c r="E61" s="138" t="str">
        <f>IF(D61="","",INDEX(Données!$C$5:$C$13,MATCH(Novembre!D61,Données!$B$5:$B$13,0)))</f>
        <v/>
      </c>
      <c r="F61" s="144"/>
      <c r="G61" s="147"/>
      <c r="H61" s="148"/>
      <c r="I61" s="168"/>
      <c r="N61" s="7"/>
      <c r="O61" s="7"/>
    </row>
    <row r="62" spans="1:18" customFormat="1" ht="15.6" x14ac:dyDescent="0.3">
      <c r="A62" s="90"/>
      <c r="B62" s="136"/>
      <c r="C62" s="154"/>
      <c r="D62" s="154"/>
      <c r="E62" s="138" t="str">
        <f>IF(D62="","",INDEX(Données!$C$5:$C$13,MATCH(Novembre!D62,Données!$B$5:$B$13,0)))</f>
        <v/>
      </c>
      <c r="F62" s="139"/>
      <c r="G62" s="140"/>
      <c r="H62" s="155"/>
      <c r="I62" s="167"/>
      <c r="N62" s="7"/>
      <c r="O62" s="7"/>
    </row>
    <row r="63" spans="1:18" customFormat="1" ht="15.6" x14ac:dyDescent="0.3">
      <c r="A63" s="9"/>
      <c r="B63" s="143"/>
      <c r="C63" s="153"/>
      <c r="D63" s="145"/>
      <c r="E63" s="138" t="str">
        <f>IF(D63="","",INDEX(Données!$C$5:$C$13,MATCH(Novembre!D63,Données!$B$5:$B$13,0)))</f>
        <v/>
      </c>
      <c r="F63" s="144"/>
      <c r="G63" s="147"/>
      <c r="H63" s="148"/>
      <c r="I63" s="168"/>
      <c r="J63" s="7"/>
      <c r="K63" s="7"/>
      <c r="L63" s="7"/>
      <c r="M63" s="7"/>
      <c r="N63" s="7"/>
      <c r="O63" s="7"/>
    </row>
    <row r="64" spans="1:18" customFormat="1" ht="15.6" x14ac:dyDescent="0.3">
      <c r="A64" s="90"/>
      <c r="B64" s="136"/>
      <c r="C64" s="139"/>
      <c r="D64" s="139"/>
      <c r="E64" s="138" t="str">
        <f>IF(D64="","",INDEX(Données!$C$5:$C$13,MATCH(Novembre!D64,Données!$B$5:$B$13,0)))</f>
        <v/>
      </c>
      <c r="F64" s="139"/>
      <c r="G64" s="140"/>
      <c r="H64" s="136"/>
      <c r="I64" s="167"/>
      <c r="J64" s="7"/>
      <c r="K64" s="7"/>
      <c r="L64" s="7"/>
      <c r="M64" s="7"/>
      <c r="N64" s="7"/>
      <c r="O64" s="7"/>
    </row>
    <row r="65" spans="1:16" ht="15.6" x14ac:dyDescent="0.3">
      <c r="A65" s="9"/>
      <c r="B65" s="143"/>
      <c r="C65" s="153"/>
      <c r="D65" s="153"/>
      <c r="E65" s="138" t="str">
        <f>IF(D65="","",INDEX(Données!$C$5:$C$13,MATCH(Novembre!D65,Données!$B$5:$B$13,0)))</f>
        <v/>
      </c>
      <c r="F65" s="144"/>
      <c r="G65" s="147"/>
      <c r="H65" s="148"/>
      <c r="I65" s="168"/>
      <c r="P65"/>
    </row>
    <row r="66" spans="1:16" ht="15.6" x14ac:dyDescent="0.3">
      <c r="A66" s="90"/>
      <c r="B66" s="136"/>
      <c r="C66" s="137"/>
      <c r="D66" s="137"/>
      <c r="E66" s="138" t="str">
        <f>IF(D66="","",INDEX(Données!$C$5:$C$13,MATCH(Novembre!D66,Données!$B$5:$B$13,0)))</f>
        <v/>
      </c>
      <c r="F66" s="139"/>
      <c r="G66" s="140"/>
      <c r="H66" s="155"/>
      <c r="I66" s="150"/>
    </row>
    <row r="67" spans="1:16" ht="15.6" x14ac:dyDescent="0.3">
      <c r="A67" s="9"/>
      <c r="B67" s="143"/>
      <c r="C67" s="145"/>
      <c r="D67" s="145"/>
      <c r="E67" s="138" t="str">
        <f>IF(D67="","",INDEX(Données!$C$5:$C$13,MATCH(Novembre!D67,Données!$B$5:$B$13,0)))</f>
        <v/>
      </c>
      <c r="F67" s="144"/>
      <c r="G67" s="147"/>
      <c r="H67" s="148"/>
      <c r="I67" s="149"/>
    </row>
    <row r="68" spans="1:16" ht="15.6" x14ac:dyDescent="0.3">
      <c r="A68" s="90"/>
      <c r="B68" s="136"/>
      <c r="C68" s="139"/>
      <c r="D68" s="137"/>
      <c r="E68" s="138" t="str">
        <f>IF(D68="","",INDEX(Données!$C$5:$C$13,MATCH(Novembre!D68,Données!$B$5:$B$13,0)))</f>
        <v/>
      </c>
      <c r="F68" s="139"/>
      <c r="G68" s="140"/>
      <c r="H68" s="155"/>
      <c r="I68" s="150"/>
    </row>
    <row r="69" spans="1:16" ht="15.6" x14ac:dyDescent="0.3">
      <c r="A69" s="9"/>
      <c r="B69" s="143"/>
      <c r="C69" s="144"/>
      <c r="D69" s="144"/>
      <c r="E69" s="138" t="str">
        <f>IF(D69="","",INDEX(Données!$C$5:$C$13,MATCH(Novembre!D69,Données!$B$5:$B$13,0)))</f>
        <v/>
      </c>
      <c r="F69" s="144"/>
      <c r="G69" s="147"/>
      <c r="H69" s="148"/>
      <c r="I69" s="149"/>
    </row>
    <row r="70" spans="1:16" ht="15.6" x14ac:dyDescent="0.3">
      <c r="A70" s="90"/>
      <c r="B70" s="136"/>
      <c r="C70" s="139"/>
      <c r="D70" s="139"/>
      <c r="E70" s="138" t="str">
        <f>IF(D70="","",INDEX(Données!$C$5:$C$13,MATCH(Novembre!D70,Données!$B$5:$B$13,0)))</f>
        <v/>
      </c>
      <c r="F70" s="139"/>
      <c r="G70" s="140"/>
      <c r="H70" s="155"/>
      <c r="I70" s="150"/>
    </row>
    <row r="71" spans="1:16" ht="15.6" x14ac:dyDescent="0.3">
      <c r="A71" s="9"/>
      <c r="B71" s="143"/>
      <c r="C71" s="144"/>
      <c r="D71" s="144"/>
      <c r="E71" s="138" t="str">
        <f>IF(D71="","",INDEX(Données!$C$5:$C$13,MATCH(Novembre!D71,Données!$B$5:$B$13,0)))</f>
        <v/>
      </c>
      <c r="F71" s="144"/>
      <c r="G71" s="147"/>
      <c r="H71" s="171"/>
      <c r="I71" s="149"/>
    </row>
    <row r="72" spans="1:16" ht="15.6" x14ac:dyDescent="0.3">
      <c r="A72" s="9"/>
      <c r="B72" s="136"/>
      <c r="C72" s="139"/>
      <c r="D72" s="139"/>
      <c r="E72" s="138" t="str">
        <f>IF(D72="","",INDEX(Données!$C$5:$C$13,MATCH(Novembre!D72,Données!$B$5:$B$13,0)))</f>
        <v/>
      </c>
      <c r="F72" s="139"/>
      <c r="G72" s="140"/>
      <c r="H72" s="136"/>
      <c r="I72" s="150"/>
    </row>
    <row r="73" spans="1:16" ht="15.6" x14ac:dyDescent="0.3">
      <c r="A73" s="90"/>
      <c r="B73" s="143"/>
      <c r="C73" s="145"/>
      <c r="D73" s="144"/>
      <c r="E73" s="138" t="str">
        <f>IF(D73="","",INDEX(Données!$C$5:$C$13,MATCH(Novembre!D73,Données!$B$5:$B$13,0)))</f>
        <v/>
      </c>
      <c r="F73" s="144"/>
      <c r="G73" s="172"/>
      <c r="H73" s="148"/>
      <c r="I73" s="149"/>
    </row>
    <row r="74" spans="1:16" ht="15.6" x14ac:dyDescent="0.3">
      <c r="A74" s="9"/>
      <c r="B74" s="136"/>
      <c r="C74" s="139"/>
      <c r="D74" s="139"/>
      <c r="E74" s="138" t="str">
        <f>IF(D74="","",INDEX(Données!$C$5:$C$13,MATCH(Novembre!D74,Données!$B$5:$B$13,0)))</f>
        <v/>
      </c>
      <c r="F74" s="139"/>
      <c r="G74" s="140"/>
      <c r="H74" s="155"/>
      <c r="I74" s="150"/>
    </row>
    <row r="75" spans="1:16" ht="15.6" x14ac:dyDescent="0.3">
      <c r="A75" s="90"/>
      <c r="B75" s="143"/>
      <c r="C75" s="153"/>
      <c r="D75" s="144"/>
      <c r="E75" s="138" t="str">
        <f>IF(D75="","",INDEX(Données!$C$5:$C$13,MATCH(Novembre!D75,Données!$B$5:$B$13,0)))</f>
        <v/>
      </c>
      <c r="F75" s="144"/>
      <c r="G75" s="147"/>
      <c r="H75" s="148"/>
      <c r="I75" s="149"/>
    </row>
    <row r="76" spans="1:16" ht="15.6" x14ac:dyDescent="0.3">
      <c r="A76" s="9"/>
      <c r="B76" s="136"/>
      <c r="C76" s="154"/>
      <c r="D76" s="154"/>
      <c r="E76" s="138" t="str">
        <f>IF(D76="","",INDEX(Données!$C$5:$C$13,MATCH(Novembre!D76,Données!$B$5:$B$13,0)))</f>
        <v/>
      </c>
      <c r="F76" s="139"/>
      <c r="G76" s="140"/>
      <c r="H76" s="155"/>
      <c r="I76" s="150"/>
    </row>
    <row r="77" spans="1:16" ht="15.6" x14ac:dyDescent="0.3">
      <c r="A77" s="9"/>
      <c r="B77" s="143"/>
      <c r="C77" s="144"/>
      <c r="D77" s="153"/>
      <c r="E77" s="138" t="str">
        <f>IF(D77="","",INDEX(Données!$C$5:$C$13,MATCH(Novembre!D77,Données!$B$5:$B$13,0)))</f>
        <v/>
      </c>
      <c r="F77" s="144"/>
      <c r="G77" s="147"/>
      <c r="H77" s="148"/>
      <c r="I77" s="149"/>
    </row>
    <row r="78" spans="1:16" ht="15.6" x14ac:dyDescent="0.3">
      <c r="A78" s="9"/>
      <c r="B78" s="136"/>
      <c r="C78" s="139"/>
      <c r="D78" s="139"/>
      <c r="E78" s="138" t="str">
        <f>IF(D78="","",INDEX(Données!$C$5:$C$13,MATCH(Novembre!D78,Données!$B$5:$B$13,0)))</f>
        <v/>
      </c>
      <c r="F78" s="139"/>
      <c r="G78" s="140"/>
      <c r="H78" s="155"/>
      <c r="I78" s="150"/>
    </row>
    <row r="79" spans="1:16" ht="15.6" x14ac:dyDescent="0.3">
      <c r="A79" s="90"/>
      <c r="B79" s="143"/>
      <c r="C79" s="153"/>
      <c r="D79" s="144"/>
      <c r="E79" s="138" t="str">
        <f>IF(D79="","",INDEX(Données!$C$5:$C$13,MATCH(Novembre!D79,Données!$B$5:$B$13,0)))</f>
        <v/>
      </c>
      <c r="F79" s="144"/>
      <c r="G79" s="147"/>
      <c r="H79" s="148"/>
      <c r="I79" s="168"/>
    </row>
    <row r="80" spans="1:16" ht="15.6" x14ac:dyDescent="0.3">
      <c r="A80" s="9"/>
      <c r="B80" s="136"/>
      <c r="C80" s="137"/>
      <c r="D80" s="137"/>
      <c r="E80" s="138" t="str">
        <f>IF(D80="","",INDEX(Données!$C$5:$C$13,MATCH(Novembre!D80,Données!$B$5:$B$13,0)))</f>
        <v/>
      </c>
      <c r="F80" s="139"/>
      <c r="G80" s="140"/>
      <c r="H80" s="141"/>
      <c r="I80" s="167"/>
    </row>
    <row r="81" spans="1:188" ht="15.6" x14ac:dyDescent="0.3">
      <c r="A81" s="90"/>
      <c r="B81" s="143"/>
      <c r="C81" s="144"/>
      <c r="D81" s="145"/>
      <c r="E81" s="138" t="str">
        <f>IF(D81="","",INDEX(Données!$C$5:$C$13,MATCH(Novembre!D81,Données!$B$5:$B$13,0)))</f>
        <v/>
      </c>
      <c r="F81" s="144"/>
      <c r="G81" s="147"/>
      <c r="H81" s="143"/>
      <c r="I81" s="168"/>
    </row>
    <row r="82" spans="1:188" ht="15.6" x14ac:dyDescent="0.3">
      <c r="A82" s="9"/>
      <c r="B82" s="136"/>
      <c r="C82" s="139"/>
      <c r="D82" s="137"/>
      <c r="E82" s="138" t="str">
        <f>IF(D82="","",INDEX(Données!$C$5:$C$13,MATCH(Novembre!D82,Données!$B$5:$B$13,0)))</f>
        <v/>
      </c>
      <c r="F82" s="139"/>
      <c r="G82" s="140"/>
      <c r="H82" s="136"/>
      <c r="I82" s="167"/>
    </row>
    <row r="83" spans="1:188" ht="15.6" x14ac:dyDescent="0.3">
      <c r="A83" s="90"/>
      <c r="B83" s="143"/>
      <c r="C83" s="169"/>
      <c r="D83" s="145"/>
      <c r="E83" s="138" t="str">
        <f>IF(D83="","",INDEX(Données!$C$5:$C$13,MATCH(Novembre!D83,Données!$B$5:$B$13,0)))</f>
        <v/>
      </c>
      <c r="F83" s="144"/>
      <c r="G83" s="147"/>
      <c r="H83" s="148"/>
      <c r="I83" s="168"/>
      <c r="J83" s="7" t="s">
        <v>52</v>
      </c>
    </row>
    <row r="84" spans="1:188" s="27" customFormat="1" ht="15.6" x14ac:dyDescent="0.3">
      <c r="A84" s="9"/>
      <c r="B84" s="136"/>
      <c r="C84" s="139"/>
      <c r="D84" s="139"/>
      <c r="E84" s="138" t="str">
        <f>IF(D84="","",INDEX(Données!$C$5:$C$13,MATCH(Novembre!D84,Données!$B$5:$B$13,0)))</f>
        <v/>
      </c>
      <c r="F84" s="139"/>
      <c r="G84" s="140"/>
      <c r="H84" s="155"/>
      <c r="I84" s="167"/>
      <c r="J84" s="7" t="s">
        <v>53</v>
      </c>
      <c r="K84" s="7"/>
      <c r="L84" s="7"/>
      <c r="M84" s="7"/>
      <c r="N84" s="7"/>
      <c r="O84" s="7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</row>
    <row r="85" spans="1:188" s="27" customFormat="1" x14ac:dyDescent="0.3">
      <c r="A85" s="90"/>
      <c r="B85" s="143"/>
      <c r="C85" s="144"/>
      <c r="D85" s="145"/>
      <c r="E85" s="138" t="str">
        <f>IF(D85="","",INDEX(Données!$C$5:$C$13,MATCH(Novembre!D85,Données!$B$5:$B$13,0)))</f>
        <v/>
      </c>
      <c r="F85" s="144"/>
      <c r="G85" s="147"/>
      <c r="H85" s="148"/>
      <c r="I85" s="168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</row>
    <row r="86" spans="1:188" ht="15.6" x14ac:dyDescent="0.3">
      <c r="A86" s="93"/>
      <c r="B86" s="136"/>
      <c r="C86" s="154"/>
      <c r="D86" s="173"/>
      <c r="E86" s="138" t="str">
        <f>IF(D86="","",INDEX(Données!$C$5:$C$13,MATCH(Novembre!D86,Données!$B$5:$B$13,0)))</f>
        <v/>
      </c>
      <c r="F86" s="151"/>
      <c r="G86" s="140"/>
      <c r="H86" s="155"/>
      <c r="I86" s="167"/>
      <c r="J86"/>
      <c r="K86"/>
      <c r="L86"/>
      <c r="M86"/>
      <c r="N86"/>
      <c r="O86"/>
    </row>
    <row r="87" spans="1:188" ht="15.6" x14ac:dyDescent="0.3">
      <c r="A87" s="94"/>
      <c r="B87" s="143"/>
      <c r="C87" s="153"/>
      <c r="D87" s="174"/>
      <c r="E87" s="138" t="str">
        <f>IF(D87="","",INDEX(Données!$C$5:$C$13,MATCH(Novembre!D87,Données!$B$5:$B$13,0)))</f>
        <v/>
      </c>
      <c r="F87" s="169"/>
      <c r="G87" s="147"/>
      <c r="H87" s="148"/>
      <c r="I87" s="168"/>
    </row>
    <row r="88" spans="1:188" ht="15.6" x14ac:dyDescent="0.3">
      <c r="A88" s="92"/>
      <c r="B88" s="136"/>
      <c r="C88" s="154"/>
      <c r="D88" s="152"/>
      <c r="E88" s="138" t="str">
        <f>IF(D88="","",INDEX(Données!$C$5:$C$13,MATCH(Novembre!D88,Données!$B$5:$B$13,0)))</f>
        <v/>
      </c>
      <c r="F88" s="151"/>
      <c r="G88" s="140"/>
      <c r="H88" s="155"/>
      <c r="I88" s="167"/>
    </row>
    <row r="89" spans="1:188" ht="15.6" x14ac:dyDescent="0.3">
      <c r="A89" s="94"/>
      <c r="B89" s="143"/>
      <c r="C89" s="144"/>
      <c r="D89" s="169"/>
      <c r="E89" s="138" t="str">
        <f>IF(D89="","",INDEX(Données!$C$5:$C$13,MATCH(Novembre!D89,Données!$B$5:$B$13,0)))</f>
        <v/>
      </c>
      <c r="F89" s="144"/>
      <c r="G89" s="147"/>
      <c r="H89" s="143"/>
      <c r="I89" s="168"/>
    </row>
    <row r="90" spans="1:188" ht="15.6" x14ac:dyDescent="0.3">
      <c r="A90" s="94"/>
      <c r="B90" s="136"/>
      <c r="C90" s="137"/>
      <c r="D90" s="152"/>
      <c r="E90" s="138" t="str">
        <f>IF(D90="","",INDEX(Données!$C$5:$C$13,MATCH(Novembre!D90,Données!$B$5:$B$13,0)))</f>
        <v/>
      </c>
      <c r="F90" s="151"/>
      <c r="G90" s="140"/>
      <c r="H90" s="155"/>
      <c r="I90" s="167"/>
    </row>
    <row r="91" spans="1:188" ht="15.6" x14ac:dyDescent="0.3">
      <c r="A91" s="92"/>
      <c r="B91" s="143"/>
      <c r="C91" s="145"/>
      <c r="D91" s="175"/>
      <c r="E91" s="138" t="str">
        <f>IF(D91="","",INDEX(Données!$C$5:$C$13,MATCH(Novembre!D91,Données!$B$5:$B$13,0)))</f>
        <v/>
      </c>
      <c r="F91" s="144"/>
      <c r="G91" s="147"/>
      <c r="H91" s="148"/>
      <c r="I91" s="168"/>
    </row>
    <row r="92" spans="1:188" ht="15.6" x14ac:dyDescent="0.3">
      <c r="A92" s="94"/>
      <c r="B92" s="136"/>
      <c r="C92" s="139"/>
      <c r="D92" s="152"/>
      <c r="E92" s="138" t="str">
        <f>IF(D92="","",INDEX(Données!$C$5:$C$13,MATCH(Novembre!D92,Données!$B$5:$B$13,0)))</f>
        <v/>
      </c>
      <c r="F92" s="151"/>
      <c r="G92" s="140"/>
      <c r="H92" s="136"/>
      <c r="I92" s="167"/>
    </row>
    <row r="93" spans="1:188" ht="15.6" x14ac:dyDescent="0.3">
      <c r="A93" s="92"/>
      <c r="B93" s="143"/>
      <c r="C93" s="144"/>
      <c r="D93" s="169"/>
      <c r="E93" s="138" t="str">
        <f>IF(D93="","",INDEX(Données!$C$5:$C$13,MATCH(Novembre!D93,Données!$B$5:$B$13,0)))</f>
        <v/>
      </c>
      <c r="F93" s="169"/>
      <c r="G93" s="147"/>
      <c r="H93" s="148"/>
      <c r="I93" s="168"/>
    </row>
    <row r="94" spans="1:188" ht="15.6" x14ac:dyDescent="0.3">
      <c r="A94" s="94"/>
      <c r="B94" s="136"/>
      <c r="C94" s="137"/>
      <c r="D94" s="152"/>
      <c r="E94" s="138" t="str">
        <f>IF(D94="","",INDEX(Données!$C$5:$C$13,MATCH(Novembre!D94,Données!$B$5:$B$13,0)))</f>
        <v/>
      </c>
      <c r="F94" s="151"/>
      <c r="G94" s="140"/>
      <c r="H94" s="136"/>
      <c r="I94" s="167"/>
    </row>
    <row r="95" spans="1:188" ht="15.6" x14ac:dyDescent="0.3">
      <c r="A95" s="92"/>
      <c r="B95" s="143"/>
      <c r="C95" s="145"/>
      <c r="D95" s="169"/>
      <c r="E95" s="138" t="str">
        <f>IF(D95="","",INDEX(Données!$C$5:$C$13,MATCH(Novembre!D95,Données!$B$5:$B$13,0)))</f>
        <v/>
      </c>
      <c r="F95" s="169"/>
      <c r="G95" s="147"/>
      <c r="H95" s="171"/>
      <c r="I95" s="168"/>
    </row>
    <row r="96" spans="1:188" ht="15.6" x14ac:dyDescent="0.3">
      <c r="A96" s="90"/>
      <c r="B96" s="136"/>
      <c r="C96" s="139"/>
      <c r="D96" s="139"/>
      <c r="E96" s="138" t="str">
        <f>IF(D96="","",INDEX(Données!$C$5:$C$13,MATCH(Novembre!D96,Données!$B$5:$B$13,0)))</f>
        <v/>
      </c>
      <c r="F96" s="139"/>
      <c r="G96" s="140"/>
      <c r="H96" s="155"/>
      <c r="I96" s="167"/>
    </row>
    <row r="97" spans="1:9" ht="15.6" x14ac:dyDescent="0.3">
      <c r="A97" s="9"/>
      <c r="B97" s="143"/>
      <c r="C97" s="144"/>
      <c r="D97" s="144"/>
      <c r="E97" s="138" t="str">
        <f>IF(D97="","",INDEX(Données!$C$5:$C$13,MATCH(Novembre!D97,Données!$B$5:$B$13,0)))</f>
        <v/>
      </c>
      <c r="F97" s="144"/>
      <c r="G97" s="147"/>
      <c r="H97" s="171"/>
      <c r="I97" s="168"/>
    </row>
    <row r="98" spans="1:9" ht="15.6" x14ac:dyDescent="0.3">
      <c r="A98" s="9"/>
      <c r="B98" s="136"/>
      <c r="C98" s="137"/>
      <c r="D98" s="139"/>
      <c r="E98" s="138" t="str">
        <f>IF(D98="","",INDEX(Données!$C$5:$C$13,MATCH(Novembre!D98,Données!$B$5:$B$13,0)))</f>
        <v/>
      </c>
      <c r="F98" s="139"/>
      <c r="G98" s="140"/>
      <c r="H98" s="155"/>
      <c r="I98" s="167"/>
    </row>
    <row r="99" spans="1:9" ht="15.6" x14ac:dyDescent="0.3">
      <c r="A99" s="90"/>
      <c r="B99" s="143"/>
      <c r="C99" s="144"/>
      <c r="D99" s="144"/>
      <c r="E99" s="138" t="str">
        <f>IF(D99="","",INDEX(Données!$C$5:$C$13,MATCH(Novembre!D99,Données!$B$5:$B$13,0)))</f>
        <v/>
      </c>
      <c r="F99" s="144"/>
      <c r="G99" s="147"/>
      <c r="H99" s="148"/>
      <c r="I99" s="168"/>
    </row>
    <row r="100" spans="1:9" ht="15.6" x14ac:dyDescent="0.3">
      <c r="A100" s="9"/>
      <c r="B100" s="136"/>
      <c r="C100" s="154"/>
      <c r="D100" s="139"/>
      <c r="E100" s="138" t="str">
        <f>IF(D100="","",INDEX(Données!$C$5:$C$13,MATCH(Novembre!D100,Données!$B$5:$B$13,0)))</f>
        <v/>
      </c>
      <c r="F100" s="139"/>
      <c r="G100" s="140"/>
      <c r="H100" s="155"/>
      <c r="I100" s="167"/>
    </row>
    <row r="101" spans="1:9" ht="15.6" x14ac:dyDescent="0.3">
      <c r="A101" s="90"/>
      <c r="B101" s="143"/>
      <c r="C101" s="153"/>
      <c r="D101" s="153"/>
      <c r="E101" s="138" t="str">
        <f>IF(D101="","",INDEX(Données!$C$5:$C$13,MATCH(Novembre!D101,Données!$B$5:$B$13,0)))</f>
        <v/>
      </c>
      <c r="F101" s="144"/>
      <c r="G101" s="147"/>
      <c r="H101" s="148"/>
      <c r="I101" s="176"/>
    </row>
    <row r="102" spans="1:9" ht="15.6" x14ac:dyDescent="0.3">
      <c r="A102" s="90"/>
      <c r="B102" s="136"/>
      <c r="C102" s="139"/>
      <c r="D102" s="139"/>
      <c r="E102" s="138" t="str">
        <f>IF(D102="","",INDEX(Données!$C$5:$C$13,MATCH(Novembre!D102,Données!$B$5:$B$13,0)))</f>
        <v/>
      </c>
      <c r="F102" s="139"/>
      <c r="G102" s="140"/>
      <c r="H102" s="136"/>
      <c r="I102" s="167"/>
    </row>
    <row r="103" spans="1:9" ht="15.6" x14ac:dyDescent="0.3">
      <c r="A103" s="9"/>
      <c r="B103" s="143"/>
      <c r="C103" s="144"/>
      <c r="D103" s="144"/>
      <c r="E103" s="138" t="str">
        <f>IF(D103="","",INDEX(Données!$C$5:$C$13,MATCH(Novembre!D103,Données!$B$5:$B$13,0)))</f>
        <v/>
      </c>
      <c r="F103" s="144"/>
      <c r="G103" s="147"/>
      <c r="H103" s="171"/>
      <c r="I103" s="168"/>
    </row>
    <row r="104" spans="1:9" ht="15.6" x14ac:dyDescent="0.3">
      <c r="A104" s="90"/>
      <c r="B104" s="136"/>
      <c r="C104" s="139"/>
      <c r="D104" s="139"/>
      <c r="E104" s="138" t="str">
        <f>IF(D104="","",INDEX(Données!$C$5:$C$13,MATCH(Novembre!D104,Données!$B$5:$B$13,0)))</f>
        <v/>
      </c>
      <c r="F104" s="139"/>
      <c r="G104" s="140"/>
      <c r="H104" s="136"/>
      <c r="I104" s="167"/>
    </row>
    <row r="105" spans="1:9" ht="15.6" x14ac:dyDescent="0.3">
      <c r="A105" s="9"/>
      <c r="B105" s="143"/>
      <c r="C105" s="144"/>
      <c r="D105" s="144"/>
      <c r="E105" s="138" t="str">
        <f>IF(D105="","",INDEX(Données!$C$5:$C$13,MATCH(Novembre!D105,Données!$B$5:$B$13,0)))</f>
        <v/>
      </c>
      <c r="F105" s="144"/>
      <c r="G105" s="147"/>
      <c r="H105" s="148"/>
      <c r="I105" s="168"/>
    </row>
    <row r="106" spans="1:9" ht="15.6" x14ac:dyDescent="0.3">
      <c r="A106" s="90"/>
      <c r="B106" s="136"/>
      <c r="C106" s="154"/>
      <c r="D106" s="139"/>
      <c r="E106" s="138" t="str">
        <f>IF(D106="","",INDEX(Données!$C$5:$C$13,MATCH(Novembre!D106,Données!$B$5:$B$13,0)))</f>
        <v/>
      </c>
      <c r="F106" s="139"/>
      <c r="G106" s="140"/>
      <c r="H106" s="155"/>
      <c r="I106" s="167"/>
    </row>
    <row r="107" spans="1:9" ht="15.6" x14ac:dyDescent="0.3">
      <c r="A107" s="9"/>
      <c r="B107" s="143"/>
      <c r="C107" s="145"/>
      <c r="D107" s="145"/>
      <c r="E107" s="138" t="str">
        <f>IF(D107="","",INDEX(Données!$C$5:$C$13,MATCH(Novembre!D107,Données!$B$5:$B$13,0)))</f>
        <v/>
      </c>
      <c r="F107" s="144"/>
      <c r="G107" s="147"/>
      <c r="H107" s="171"/>
      <c r="I107" s="168"/>
    </row>
    <row r="108" spans="1:9" ht="15.6" x14ac:dyDescent="0.3">
      <c r="A108" s="95"/>
      <c r="B108" s="136"/>
      <c r="C108" s="154"/>
      <c r="D108" s="173"/>
      <c r="E108" s="138" t="str">
        <f>IF(D108="","",INDEX(Données!$C$5:$C$13,MATCH(Novembre!D108,Données!$B$5:$B$13,0)))</f>
        <v/>
      </c>
      <c r="F108" s="151"/>
      <c r="G108" s="140"/>
      <c r="H108" s="155"/>
      <c r="I108" s="167"/>
    </row>
    <row r="109" spans="1:9" ht="15.6" x14ac:dyDescent="0.3">
      <c r="A109" s="92"/>
      <c r="B109" s="143"/>
      <c r="C109" s="153"/>
      <c r="D109" s="174"/>
      <c r="E109" s="138" t="str">
        <f>IF(D109="","",INDEX(Données!$C$5:$C$13,MATCH(Novembre!D109,Données!$B$5:$B$13,0)))</f>
        <v/>
      </c>
      <c r="F109" s="169"/>
      <c r="G109" s="147"/>
      <c r="H109" s="148"/>
      <c r="I109" s="168"/>
    </row>
    <row r="110" spans="1:9" ht="15.6" x14ac:dyDescent="0.3">
      <c r="A110" s="90"/>
      <c r="B110" s="136"/>
      <c r="C110" s="139"/>
      <c r="D110" s="139"/>
      <c r="E110" s="138" t="str">
        <f>IF(D110="","",INDEX(Données!$C$5:$C$13,MATCH(Novembre!D110,Données!$B$5:$B$13,0)))</f>
        <v/>
      </c>
      <c r="F110" s="139"/>
      <c r="G110" s="140"/>
      <c r="H110" s="136"/>
      <c r="I110" s="167"/>
    </row>
    <row r="111" spans="1:9" ht="15.6" x14ac:dyDescent="0.3">
      <c r="A111" s="9"/>
      <c r="B111" s="143"/>
      <c r="C111" s="153"/>
      <c r="D111" s="144"/>
      <c r="E111" s="138" t="str">
        <f>IF(D111="","",INDEX(Données!$C$5:$C$13,MATCH(Novembre!D111,Données!$B$5:$B$13,0)))</f>
        <v/>
      </c>
      <c r="F111" s="144"/>
      <c r="G111" s="147"/>
      <c r="H111" s="148"/>
      <c r="I111" s="168"/>
    </row>
    <row r="112" spans="1:9" ht="15.6" x14ac:dyDescent="0.3">
      <c r="A112" s="90"/>
      <c r="B112" s="136"/>
      <c r="C112" s="137"/>
      <c r="D112" s="137"/>
      <c r="E112" s="138" t="str">
        <f>IF(D112="","",INDEX(Données!$C$5:$C$13,MATCH(Novembre!D112,Données!$B$5:$B$13,0)))</f>
        <v/>
      </c>
      <c r="F112" s="139"/>
      <c r="G112" s="140"/>
      <c r="H112" s="155"/>
      <c r="I112" s="167"/>
    </row>
    <row r="113" spans="1:9" ht="15.6" x14ac:dyDescent="0.3">
      <c r="A113" s="9"/>
      <c r="B113" s="143"/>
      <c r="C113" s="144"/>
      <c r="D113" s="144"/>
      <c r="E113" s="138" t="str">
        <f>IF(D113="","",INDEX(Données!$C$5:$C$13,MATCH(Novembre!D113,Données!$B$5:$B$13,0)))</f>
        <v/>
      </c>
      <c r="F113" s="144"/>
      <c r="G113" s="147"/>
      <c r="H113" s="148"/>
      <c r="I113" s="168"/>
    </row>
    <row r="114" spans="1:9" ht="15.6" x14ac:dyDescent="0.3">
      <c r="A114" s="90"/>
      <c r="B114" s="136"/>
      <c r="C114" s="137"/>
      <c r="D114" s="137"/>
      <c r="E114" s="138" t="str">
        <f>IF(D114="","",INDEX(Données!$C$5:$C$13,MATCH(Novembre!D114,Données!$B$5:$B$13,0)))</f>
        <v/>
      </c>
      <c r="F114" s="139"/>
      <c r="G114" s="140"/>
      <c r="H114" s="136"/>
      <c r="I114" s="167"/>
    </row>
    <row r="115" spans="1:9" ht="15.6" x14ac:dyDescent="0.3">
      <c r="A115" s="9"/>
      <c r="B115" s="143"/>
      <c r="C115" s="144"/>
      <c r="D115" s="144"/>
      <c r="E115" s="138" t="str">
        <f>IF(D115="","",INDEX(Données!$C$5:$C$13,MATCH(Novembre!D115,Données!$B$5:$B$13,0)))</f>
        <v/>
      </c>
      <c r="F115" s="144"/>
      <c r="G115" s="147"/>
      <c r="H115" s="171"/>
      <c r="I115" s="168"/>
    </row>
    <row r="116" spans="1:9" ht="15.6" x14ac:dyDescent="0.3">
      <c r="A116" s="90"/>
      <c r="B116" s="136"/>
      <c r="C116" s="139"/>
      <c r="D116" s="139"/>
      <c r="E116" s="138" t="str">
        <f>IF(D116="","",INDEX(Données!$C$5:$C$13,MATCH(Novembre!D116,Données!$B$5:$B$13,0)))</f>
        <v/>
      </c>
      <c r="F116" s="139"/>
      <c r="G116" s="140"/>
      <c r="H116" s="141"/>
      <c r="I116" s="167"/>
    </row>
    <row r="117" spans="1:9" ht="15.6" x14ac:dyDescent="0.3">
      <c r="A117" s="9"/>
      <c r="B117" s="143"/>
      <c r="C117" s="144"/>
      <c r="D117" s="144"/>
      <c r="E117" s="138" t="str">
        <f>IF(D117="","",INDEX(Données!$C$5:$C$13,MATCH(Novembre!D117,Données!$B$5:$B$13,0)))</f>
        <v/>
      </c>
      <c r="F117" s="144"/>
      <c r="G117" s="147"/>
      <c r="H117" s="171"/>
      <c r="I117" s="168"/>
    </row>
    <row r="118" spans="1:9" ht="15.6" x14ac:dyDescent="0.3">
      <c r="A118" s="90"/>
      <c r="B118" s="136"/>
      <c r="C118" s="139"/>
      <c r="D118" s="139"/>
      <c r="E118" s="138" t="str">
        <f>IF(D118="","",INDEX(Données!$C$5:$C$13,MATCH(Novembre!D118,Données!$B$5:$B$13,0)))</f>
        <v/>
      </c>
      <c r="F118" s="139"/>
      <c r="G118" s="140"/>
      <c r="H118" s="141"/>
      <c r="I118" s="167"/>
    </row>
    <row r="119" spans="1:9" ht="15.6" x14ac:dyDescent="0.3">
      <c r="A119" s="9"/>
      <c r="B119" s="143"/>
      <c r="C119" s="144"/>
      <c r="D119" s="144"/>
      <c r="E119" s="138" t="str">
        <f>IF(D119="","",INDEX(Données!$C$5:$C$13,MATCH(Novembre!D119,Données!$B$5:$B$13,0)))</f>
        <v/>
      </c>
      <c r="F119" s="144"/>
      <c r="G119" s="147"/>
      <c r="H119" s="171"/>
      <c r="I119" s="168"/>
    </row>
    <row r="120" spans="1:9" ht="15.6" x14ac:dyDescent="0.3">
      <c r="A120" s="90"/>
      <c r="B120" s="136"/>
      <c r="C120" s="139"/>
      <c r="D120" s="139"/>
      <c r="E120" s="138" t="str">
        <f>IF(D120="","",INDEX(Données!$C$5:$C$13,MATCH(Novembre!D120,Données!$B$5:$B$13,0)))</f>
        <v/>
      </c>
      <c r="F120" s="139"/>
      <c r="G120" s="140"/>
      <c r="H120" s="141"/>
      <c r="I120" s="167"/>
    </row>
    <row r="121" spans="1:9" ht="15.6" x14ac:dyDescent="0.3">
      <c r="A121" s="9"/>
      <c r="B121" s="143"/>
      <c r="C121" s="144"/>
      <c r="D121" s="144"/>
      <c r="E121" s="138" t="str">
        <f>IF(D121="","",INDEX(Données!$C$5:$C$13,MATCH(Novembre!D121,Données!$B$5:$B$13,0)))</f>
        <v/>
      </c>
      <c r="F121" s="144"/>
      <c r="G121" s="147"/>
      <c r="H121" s="171"/>
      <c r="I121" s="168"/>
    </row>
    <row r="122" spans="1:9" ht="15.6" x14ac:dyDescent="0.3">
      <c r="A122" s="9"/>
      <c r="B122" s="136"/>
      <c r="C122" s="139"/>
      <c r="D122" s="139"/>
      <c r="E122" s="138" t="str">
        <f>IF(D122="","",INDEX(Données!$C$5:$C$13,MATCH(Novembre!D122,Données!$B$5:$B$13,0)))</f>
        <v/>
      </c>
      <c r="F122" s="139"/>
      <c r="G122" s="140"/>
      <c r="H122" s="141"/>
      <c r="I122" s="167"/>
    </row>
    <row r="123" spans="1:9" ht="15.6" x14ac:dyDescent="0.3">
      <c r="A123" s="90"/>
      <c r="B123" s="143"/>
      <c r="C123" s="144"/>
      <c r="D123" s="144"/>
      <c r="E123" s="138" t="str">
        <f>IF(D123="","",INDEX(Données!$C$5:$C$13,MATCH(Novembre!D123,Données!$B$5:$B$13,0)))</f>
        <v/>
      </c>
      <c r="F123" s="144"/>
      <c r="G123" s="147"/>
      <c r="H123" s="171"/>
      <c r="I123" s="168"/>
    </row>
    <row r="124" spans="1:9" ht="15.6" x14ac:dyDescent="0.3">
      <c r="A124" s="90"/>
      <c r="B124" s="136"/>
      <c r="C124" s="139"/>
      <c r="D124" s="139"/>
      <c r="E124" s="138" t="str">
        <f>IF(D124="","",INDEX(Données!$C$5:$C$13,MATCH(Novembre!D124,Données!$B$5:$B$13,0)))</f>
        <v/>
      </c>
      <c r="F124" s="139"/>
      <c r="G124" s="140"/>
      <c r="H124" s="141"/>
      <c r="I124" s="167"/>
    </row>
    <row r="125" spans="1:9" x14ac:dyDescent="0.3">
      <c r="B125" s="143"/>
      <c r="C125" s="144"/>
      <c r="D125" s="144"/>
      <c r="E125" s="138" t="str">
        <f>IF(D125="","",INDEX(Données!$C$5:$C$13,MATCH(Novembre!D125,Données!$B$5:$B$13,0)))</f>
        <v/>
      </c>
      <c r="F125" s="144"/>
      <c r="G125" s="147"/>
      <c r="H125" s="148"/>
      <c r="I125" s="168"/>
    </row>
    <row r="126" spans="1:9" x14ac:dyDescent="0.3">
      <c r="B126" s="136"/>
      <c r="C126" s="139"/>
      <c r="D126" s="139"/>
      <c r="E126" s="138" t="str">
        <f>IF(D126="","",INDEX(Données!$C$5:$C$13,MATCH(Novembre!D126,Données!$B$5:$B$13,0)))</f>
        <v/>
      </c>
      <c r="F126" s="139"/>
      <c r="G126" s="140"/>
      <c r="H126" s="155"/>
      <c r="I126" s="167"/>
    </row>
    <row r="127" spans="1:9" ht="15.6" x14ac:dyDescent="0.3">
      <c r="A127" s="9"/>
      <c r="B127" s="143"/>
      <c r="C127" s="144"/>
      <c r="D127" s="144"/>
      <c r="E127" s="138" t="str">
        <f>IF(D127="","",INDEX(Données!$C$5:$C$13,MATCH(Novembre!D127,Données!$B$5:$B$13,0)))</f>
        <v/>
      </c>
      <c r="F127" s="144"/>
      <c r="G127" s="147"/>
      <c r="H127" s="148"/>
      <c r="I127" s="168"/>
    </row>
    <row r="128" spans="1:9" ht="15.6" x14ac:dyDescent="0.3">
      <c r="A128" s="90"/>
      <c r="B128" s="136"/>
      <c r="C128" s="139"/>
      <c r="D128" s="139"/>
      <c r="E128" s="138" t="str">
        <f>IF(D128="","",INDEX(Données!$C$5:$C$13,MATCH(Novembre!D128,Données!$B$5:$B$13,0)))</f>
        <v/>
      </c>
      <c r="F128" s="139"/>
      <c r="G128" s="140"/>
      <c r="H128" s="155"/>
      <c r="I128" s="167"/>
    </row>
    <row r="129" spans="1:9" x14ac:dyDescent="0.3">
      <c r="B129" s="143"/>
      <c r="C129" s="144"/>
      <c r="D129" s="144"/>
      <c r="E129" s="138" t="str">
        <f>IF(D129="","",INDEX(Données!$C$5:$C$13,MATCH(Novembre!D129,Données!$B$5:$B$13,0)))</f>
        <v/>
      </c>
      <c r="F129" s="144"/>
      <c r="G129" s="147"/>
      <c r="H129" s="148"/>
      <c r="I129" s="168"/>
    </row>
    <row r="130" spans="1:9" ht="15.6" x14ac:dyDescent="0.3">
      <c r="A130" s="9"/>
      <c r="B130" s="136"/>
      <c r="C130" s="139"/>
      <c r="D130" s="139"/>
      <c r="E130" s="138" t="str">
        <f>IF(D130="","",INDEX(Données!$C$5:$C$13,MATCH(Novembre!D130,Données!$B$5:$B$13,0)))</f>
        <v/>
      </c>
      <c r="F130" s="139"/>
      <c r="G130" s="140"/>
      <c r="H130" s="155"/>
      <c r="I130" s="167"/>
    </row>
    <row r="131" spans="1:9" ht="15.6" x14ac:dyDescent="0.3">
      <c r="A131" s="90"/>
      <c r="B131" s="143"/>
      <c r="C131" s="144"/>
      <c r="D131" s="144"/>
      <c r="E131" s="138" t="str">
        <f>IF(D131="","",INDEX(Données!$C$5:$C$13,MATCH(Novembre!D131,Données!$B$5:$B$13,0)))</f>
        <v/>
      </c>
      <c r="F131" s="144"/>
      <c r="G131" s="147"/>
      <c r="H131" s="148"/>
      <c r="I131" s="168"/>
    </row>
    <row r="132" spans="1:9" ht="15.6" x14ac:dyDescent="0.3">
      <c r="A132" s="9"/>
      <c r="B132" s="136"/>
      <c r="C132" s="139"/>
      <c r="D132" s="139"/>
      <c r="E132" s="138" t="str">
        <f>IF(D132="","",INDEX(Données!$C$5:$C$13,MATCH(Novembre!D132,Données!$B$5:$B$13,0)))</f>
        <v/>
      </c>
      <c r="F132" s="139"/>
      <c r="G132" s="140"/>
      <c r="H132" s="155"/>
      <c r="I132" s="167"/>
    </row>
    <row r="133" spans="1:9" ht="15.6" x14ac:dyDescent="0.3">
      <c r="A133" s="90"/>
      <c r="B133" s="143"/>
      <c r="C133" s="144"/>
      <c r="D133" s="144"/>
      <c r="E133" s="138" t="str">
        <f>IF(D133="","",INDEX(Données!$C$5:$C$13,MATCH(Novembre!D133,Données!$B$5:$B$13,0)))</f>
        <v/>
      </c>
      <c r="F133" s="144"/>
      <c r="G133" s="147"/>
      <c r="H133" s="148"/>
      <c r="I133" s="168"/>
    </row>
    <row r="134" spans="1:9" ht="15.6" x14ac:dyDescent="0.3">
      <c r="A134" s="9"/>
      <c r="B134" s="136"/>
      <c r="C134" s="139"/>
      <c r="D134" s="139"/>
      <c r="E134" s="138" t="str">
        <f>IF(D134="","",INDEX(Données!$C$5:$C$13,MATCH(Novembre!D134,Données!$B$5:$B$13,0)))</f>
        <v/>
      </c>
      <c r="F134" s="139"/>
      <c r="G134" s="140"/>
      <c r="H134" s="155"/>
      <c r="I134" s="167"/>
    </row>
    <row r="135" spans="1:9" ht="13.95" customHeight="1" x14ac:dyDescent="0.3">
      <c r="A135" s="90"/>
      <c r="B135" s="143"/>
      <c r="C135" s="144"/>
      <c r="D135" s="144"/>
      <c r="E135" s="138" t="str">
        <f>IF(D135="","",INDEX(Données!$C$5:$C$13,MATCH(Novembre!D135,Données!$B$5:$B$13,0)))</f>
        <v/>
      </c>
      <c r="F135" s="144"/>
      <c r="G135" s="147"/>
      <c r="H135" s="148"/>
      <c r="I135" s="168"/>
    </row>
    <row r="136" spans="1:9" ht="21" x14ac:dyDescent="0.4">
      <c r="B136" s="136"/>
      <c r="C136" s="139"/>
      <c r="D136" s="139"/>
      <c r="E136" s="138" t="str">
        <f>IF(D136="","",INDEX(Données!$C$5:$C$13,MATCH(Novembre!D136,Données!$B$5:$B$13,0)))</f>
        <v/>
      </c>
      <c r="F136" s="139"/>
      <c r="G136" s="140"/>
      <c r="H136" s="155"/>
      <c r="I136" s="177"/>
    </row>
    <row r="137" spans="1:9" x14ac:dyDescent="0.3">
      <c r="B137" s="143"/>
      <c r="C137" s="144"/>
      <c r="D137" s="144"/>
      <c r="E137" s="138" t="str">
        <f>IF(D137="","",INDEX(Données!$C$5:$C$13,MATCH(Novembre!D137,Données!$B$5:$B$13,0)))</f>
        <v/>
      </c>
      <c r="F137" s="144"/>
      <c r="G137" s="147"/>
      <c r="H137" s="148"/>
      <c r="I137" s="168"/>
    </row>
    <row r="138" spans="1:9" x14ac:dyDescent="0.3">
      <c r="B138" s="136"/>
      <c r="C138" s="139"/>
      <c r="D138" s="139"/>
      <c r="E138" s="138" t="str">
        <f>IF(D138="","",INDEX(Données!$C$5:$C$13,MATCH(Novembre!D138,Données!$B$5:$B$13,0)))</f>
        <v/>
      </c>
      <c r="F138" s="139"/>
      <c r="G138" s="140"/>
      <c r="H138" s="155"/>
      <c r="I138" s="167"/>
    </row>
    <row r="139" spans="1:9" x14ac:dyDescent="0.3">
      <c r="B139" s="143"/>
      <c r="C139" s="144"/>
      <c r="D139" s="144"/>
      <c r="E139" s="138" t="str">
        <f>IF(D139="","",INDEX(Données!$C$5:$C$13,MATCH(Novembre!D139,Données!$B$5:$B$13,0)))</f>
        <v/>
      </c>
      <c r="F139" s="144"/>
      <c r="G139" s="147"/>
      <c r="H139" s="148"/>
      <c r="I139" s="168"/>
    </row>
    <row r="140" spans="1:9" x14ac:dyDescent="0.3">
      <c r="B140" s="136"/>
      <c r="C140" s="139"/>
      <c r="D140" s="139"/>
      <c r="E140" s="138" t="str">
        <f>IF(D140="","",INDEX(Données!$C$5:$C$13,MATCH(Novembre!D140,Données!$B$5:$B$13,0)))</f>
        <v/>
      </c>
      <c r="F140" s="139"/>
      <c r="G140" s="140"/>
      <c r="H140" s="155"/>
      <c r="I140" s="167"/>
    </row>
    <row r="141" spans="1:9" x14ac:dyDescent="0.3">
      <c r="B141" s="143"/>
      <c r="C141" s="144"/>
      <c r="D141" s="144"/>
      <c r="E141" s="138" t="str">
        <f>IF(D141="","",INDEX(Données!$C$5:$C$13,MATCH(Novembre!D141,Données!$B$5:$B$13,0)))</f>
        <v/>
      </c>
      <c r="F141" s="144"/>
      <c r="G141" s="147"/>
      <c r="H141" s="148"/>
      <c r="I141" s="168"/>
    </row>
    <row r="142" spans="1:9" x14ac:dyDescent="0.3">
      <c r="B142" s="136"/>
      <c r="C142" s="139"/>
      <c r="D142" s="139"/>
      <c r="E142" s="138" t="str">
        <f>IF(D142="","",INDEX(Données!$C$5:$C$13,MATCH(Novembre!D142,Données!$B$5:$B$13,0)))</f>
        <v/>
      </c>
      <c r="F142" s="139"/>
      <c r="G142" s="140"/>
      <c r="H142" s="155"/>
      <c r="I142" s="167"/>
    </row>
    <row r="143" spans="1:9" ht="15.6" x14ac:dyDescent="0.3">
      <c r="A143" s="90"/>
      <c r="B143" s="143"/>
      <c r="C143" s="144"/>
      <c r="D143" s="144"/>
      <c r="E143" s="138" t="str">
        <f>IF(D143="","",INDEX(Données!$C$5:$C$13,MATCH(Novembre!D143,Données!$B$5:$B$13,0)))</f>
        <v/>
      </c>
      <c r="F143" s="144"/>
      <c r="G143" s="147"/>
      <c r="H143" s="148"/>
      <c r="I143" s="168"/>
    </row>
    <row r="144" spans="1:9" ht="15.6" x14ac:dyDescent="0.3">
      <c r="B144" s="136"/>
      <c r="C144" s="139"/>
      <c r="D144" s="139"/>
      <c r="E144" s="138" t="str">
        <f>IF(D144="","",INDEX(Données!$C$5:$C$13,MATCH(Novembre!D144,Données!$B$5:$B$13,0)))</f>
        <v/>
      </c>
      <c r="F144" s="139"/>
      <c r="G144" s="140"/>
      <c r="H144" s="155"/>
      <c r="I144" s="167"/>
    </row>
    <row r="145" spans="2:9" ht="15.6" x14ac:dyDescent="0.3">
      <c r="B145" s="143"/>
      <c r="C145" s="144"/>
      <c r="D145" s="144"/>
      <c r="E145" s="138" t="str">
        <f>IF(D145="","",INDEX(Données!$C$5:$C$13,MATCH(Novembre!D145,Données!$B$5:$B$13,0)))</f>
        <v/>
      </c>
      <c r="F145" s="144"/>
      <c r="G145" s="147"/>
      <c r="H145" s="148"/>
      <c r="I145" s="168"/>
    </row>
    <row r="146" spans="2:9" ht="15.6" x14ac:dyDescent="0.3">
      <c r="B146" s="136"/>
      <c r="C146" s="139"/>
      <c r="D146" s="139"/>
      <c r="E146" s="138" t="str">
        <f>IF(D146="","",INDEX(Données!$C$5:$C$13,MATCH(Novembre!D146,Données!$B$5:$B$13,0)))</f>
        <v/>
      </c>
      <c r="F146" s="139"/>
      <c r="G146" s="140"/>
      <c r="H146" s="155"/>
      <c r="I146" s="167"/>
    </row>
    <row r="147" spans="2:9" ht="15.6" x14ac:dyDescent="0.3">
      <c r="B147" s="143"/>
      <c r="C147" s="144"/>
      <c r="D147" s="144"/>
      <c r="E147" s="138" t="str">
        <f>IF(D147="","",INDEX(Données!$C$5:$C$13,MATCH(Novembre!D147,Données!$B$5:$B$13,0)))</f>
        <v/>
      </c>
      <c r="F147" s="144"/>
      <c r="G147" s="147"/>
      <c r="H147" s="148"/>
      <c r="I147" s="168"/>
    </row>
    <row r="148" spans="2:9" ht="15.6" x14ac:dyDescent="0.3">
      <c r="B148" s="136"/>
      <c r="C148" s="139"/>
      <c r="D148" s="139"/>
      <c r="E148" s="138" t="str">
        <f>IF(D148="","",INDEX(Données!$C$5:$C$13,MATCH(Novembre!D148,Données!$B$5:$B$13,0)))</f>
        <v/>
      </c>
      <c r="F148" s="139"/>
      <c r="G148" s="140"/>
      <c r="H148" s="155"/>
      <c r="I148" s="167"/>
    </row>
    <row r="149" spans="2:9" ht="15.6" x14ac:dyDescent="0.3">
      <c r="B149" s="143"/>
      <c r="C149" s="144"/>
      <c r="D149" s="144"/>
      <c r="E149" s="138" t="str">
        <f>IF(D149="","",INDEX(Données!$C$5:$C$13,MATCH(Novembre!D149,Données!$B$5:$B$13,0)))</f>
        <v/>
      </c>
      <c r="F149" s="144"/>
      <c r="G149" s="147"/>
      <c r="H149" s="148"/>
      <c r="I149" s="168"/>
    </row>
    <row r="150" spans="2:9" ht="15.6" x14ac:dyDescent="0.3">
      <c r="B150" s="136"/>
      <c r="C150" s="139"/>
      <c r="D150" s="139"/>
      <c r="E150" s="138" t="str">
        <f>IF(D150="","",INDEX(Données!$C$5:$C$13,MATCH(Novembre!D150,Données!$B$5:$B$13,0)))</f>
        <v/>
      </c>
      <c r="F150" s="139"/>
      <c r="G150" s="140"/>
      <c r="H150" s="155"/>
      <c r="I150" s="167"/>
    </row>
    <row r="151" spans="2:9" ht="15.6" x14ac:dyDescent="0.3">
      <c r="B151" s="143"/>
      <c r="C151" s="144"/>
      <c r="D151" s="144"/>
      <c r="E151" s="138" t="str">
        <f>IF(D151="","",INDEX(Données!$C$5:$C$13,MATCH(Novembre!D151,Données!$B$5:$B$13,0)))</f>
        <v/>
      </c>
      <c r="F151" s="144"/>
      <c r="G151" s="147"/>
      <c r="H151" s="148"/>
      <c r="I151" s="168"/>
    </row>
    <row r="152" spans="2:9" ht="15.6" x14ac:dyDescent="0.3">
      <c r="B152" s="136"/>
      <c r="C152" s="139"/>
      <c r="D152" s="139"/>
      <c r="E152" s="138" t="str">
        <f>IF(D152="","",INDEX(Données!$C$5:$C$13,MATCH(Novembre!D152,Données!$B$5:$B$13,0)))</f>
        <v/>
      </c>
      <c r="F152" s="139"/>
      <c r="G152" s="140"/>
      <c r="H152" s="155"/>
      <c r="I152" s="167"/>
    </row>
    <row r="153" spans="2:9" ht="15.6" x14ac:dyDescent="0.3">
      <c r="B153" s="178"/>
      <c r="C153" s="179"/>
      <c r="D153" s="179"/>
      <c r="E153" s="138" t="str">
        <f>IF(D153="","",INDEX(Données!$C$5:$C$13,MATCH(Novembre!D153,Données!$B$5:$B$13,0)))</f>
        <v/>
      </c>
      <c r="F153" s="179"/>
      <c r="G153" s="180"/>
      <c r="H153" s="181"/>
      <c r="I153" s="182"/>
    </row>
    <row r="154" spans="2:9" ht="15.6" x14ac:dyDescent="0.3">
      <c r="E154" s="138" t="str">
        <f>IF(D154="","",INDEX(Données!$C$5:$C$13,MATCH(Novembre!D154,Données!$B$5:$B$13,0)))</f>
        <v/>
      </c>
    </row>
    <row r="155" spans="2:9" x14ac:dyDescent="0.3">
      <c r="E155" s="138" t="str">
        <f>IF(D155="","",INDEX(Données!$C$5:$C$13,MATCH(Novembre!D155,Données!$B$5:$B$13,0)))</f>
        <v/>
      </c>
    </row>
    <row r="156" spans="2:9" x14ac:dyDescent="0.3">
      <c r="E156" s="138" t="str">
        <f>IF(D156="","",INDEX(Données!$C$5:$C$13,MATCH(Novembre!D156,Données!$B$5:$B$13,0)))</f>
        <v/>
      </c>
    </row>
    <row r="157" spans="2:9" x14ac:dyDescent="0.3">
      <c r="E157" s="138" t="str">
        <f>IF(D157="","",INDEX(Données!$C$5:$C$13,MATCH(Novembre!D157,Données!$B$5:$B$13,0)))</f>
        <v/>
      </c>
    </row>
    <row r="158" spans="2:9" x14ac:dyDescent="0.3">
      <c r="E158" s="138" t="str">
        <f>IF(D158="","",INDEX(Données!$C$5:$C$13,MATCH(Novembre!D158,Données!$B$5:$B$13,0)))</f>
        <v/>
      </c>
    </row>
    <row r="159" spans="2:9" x14ac:dyDescent="0.3">
      <c r="E159" s="138" t="str">
        <f>IF(D159="","",INDEX(Données!$C$5:$C$13,MATCH(Novembre!D159,Données!$B$5:$B$13,0)))</f>
        <v/>
      </c>
    </row>
    <row r="160" spans="2:9" x14ac:dyDescent="0.3">
      <c r="E160" s="138" t="str">
        <f>IF(D160="","",INDEX(Données!$C$5:$C$13,MATCH(Novembre!D160,Données!$B$5:$B$13,0)))</f>
        <v/>
      </c>
    </row>
    <row r="161" spans="5:5" x14ac:dyDescent="0.3">
      <c r="E161" s="138" t="str">
        <f>IF(D161="","",INDEX(Données!$C$5:$C$13,MATCH(Novembre!D161,Données!$B$5:$B$13,0)))</f>
        <v/>
      </c>
    </row>
    <row r="162" spans="5:5" x14ac:dyDescent="0.3">
      <c r="E162" s="138" t="str">
        <f>IF(D162="","",INDEX(Données!$C$5:$C$13,MATCH(Novembre!D162,Données!$B$5:$B$13,0)))</f>
        <v/>
      </c>
    </row>
    <row r="163" spans="5:5" x14ac:dyDescent="0.3">
      <c r="E163" s="138" t="str">
        <f>IF(D163="","",INDEX(Données!$C$5:$C$13,MATCH(Novembre!D163,Données!$B$5:$B$13,0)))</f>
        <v/>
      </c>
    </row>
    <row r="164" spans="5:5" x14ac:dyDescent="0.3">
      <c r="E164" s="138" t="str">
        <f>IF(D164="","",INDEX(Données!$C$5:$C$13,MATCH(Novembre!D164,Données!$B$5:$B$13,0)))</f>
        <v/>
      </c>
    </row>
    <row r="165" spans="5:5" x14ac:dyDescent="0.3">
      <c r="E165" s="138" t="str">
        <f>IF(D165="","",INDEX(Données!$C$5:$C$13,MATCH(Novembre!D165,Données!$B$5:$B$13,0)))</f>
        <v/>
      </c>
    </row>
    <row r="166" spans="5:5" x14ac:dyDescent="0.3">
      <c r="E166" s="138" t="str">
        <f>IF(D166="","",INDEX(Données!$C$5:$C$13,MATCH(Novembre!D166,Données!$B$5:$B$13,0)))</f>
        <v/>
      </c>
    </row>
    <row r="167" spans="5:5" x14ac:dyDescent="0.3">
      <c r="E167" s="138" t="str">
        <f>IF(D167="","",INDEX(Données!$C$5:$C$13,MATCH(Novembre!D167,Données!$B$5:$B$13,0)))</f>
        <v/>
      </c>
    </row>
    <row r="168" spans="5:5" x14ac:dyDescent="0.3">
      <c r="E168" s="138" t="str">
        <f>IF(D168="","",INDEX(Données!$C$5:$C$13,MATCH(Novembre!D168,Données!$B$5:$B$13,0)))</f>
        <v/>
      </c>
    </row>
    <row r="169" spans="5:5" x14ac:dyDescent="0.3">
      <c r="E169" s="138" t="str">
        <f>IF(D169="","",INDEX(Données!$C$5:$C$13,MATCH(Novembre!D169,Données!$B$5:$B$13,0)))</f>
        <v/>
      </c>
    </row>
    <row r="170" spans="5:5" x14ac:dyDescent="0.3">
      <c r="E170" s="138" t="str">
        <f>IF(D170="","",INDEX(Données!$C$5:$C$13,MATCH(Novembre!D170,Données!$B$5:$B$13,0)))</f>
        <v/>
      </c>
    </row>
    <row r="171" spans="5:5" x14ac:dyDescent="0.3">
      <c r="E171" s="138" t="str">
        <f>IF(D171="","",INDEX(Données!$C$5:$C$13,MATCH(Novembre!D171,Données!$B$5:$B$13,0)))</f>
        <v/>
      </c>
    </row>
    <row r="172" spans="5:5" x14ac:dyDescent="0.3">
      <c r="E172" s="138" t="str">
        <f>IF(D172="","",INDEX(Données!$C$5:$C$13,MATCH(Novembre!D172,Données!$B$5:$B$13,0)))</f>
        <v/>
      </c>
    </row>
    <row r="173" spans="5:5" x14ac:dyDescent="0.3">
      <c r="E173" s="138" t="str">
        <f>IF(D173="","",INDEX(Données!$C$5:$C$13,MATCH(Novembre!D173,Données!$B$5:$B$13,0)))</f>
        <v/>
      </c>
    </row>
    <row r="174" spans="5:5" x14ac:dyDescent="0.3">
      <c r="E174" s="138" t="str">
        <f>IF(D174="","",INDEX(Données!$C$5:$C$13,MATCH(Novembre!D174,Données!$B$5:$B$13,0)))</f>
        <v/>
      </c>
    </row>
    <row r="175" spans="5:5" x14ac:dyDescent="0.3">
      <c r="E175" s="138" t="str">
        <f>IF(D175="","",INDEX(Données!$C$5:$C$13,MATCH(Novembre!D175,Données!$B$5:$B$13,0)))</f>
        <v/>
      </c>
    </row>
    <row r="176" spans="5:5" x14ac:dyDescent="0.3">
      <c r="E176" s="138" t="str">
        <f>IF(D176="","",INDEX(Données!$C$5:$C$13,MATCH(Novembre!D176,Données!$B$5:$B$13,0)))</f>
        <v/>
      </c>
    </row>
    <row r="177" spans="5:5" x14ac:dyDescent="0.3">
      <c r="E177" s="138" t="str">
        <f>IF(D177="","",INDEX(Données!$C$5:$C$13,MATCH(Novembre!D177,Données!$B$5:$B$13,0)))</f>
        <v/>
      </c>
    </row>
    <row r="178" spans="5:5" x14ac:dyDescent="0.3">
      <c r="E178" s="138" t="str">
        <f>IF(D178="","",INDEX(Données!$C$5:$C$13,MATCH(Novembre!D178,Données!$B$5:$B$13,0)))</f>
        <v/>
      </c>
    </row>
    <row r="179" spans="5:5" x14ac:dyDescent="0.3">
      <c r="E179" s="138" t="str">
        <f>IF(D179="","",INDEX(Données!$C$5:$C$13,MATCH(Novembre!D179,Données!$B$5:$B$13,0)))</f>
        <v/>
      </c>
    </row>
    <row r="180" spans="5:5" x14ac:dyDescent="0.3">
      <c r="E180" s="138" t="str">
        <f>IF(D180="","",INDEX(Données!$C$5:$C$13,MATCH(Novembre!D180,Données!$B$5:$B$13,0)))</f>
        <v/>
      </c>
    </row>
    <row r="181" spans="5:5" x14ac:dyDescent="0.3">
      <c r="E181" s="138" t="str">
        <f>IF(D181="","",INDEX(Données!$C$5:$C$13,MATCH(Novembre!D181,Données!$B$5:$B$13,0)))</f>
        <v/>
      </c>
    </row>
    <row r="182" spans="5:5" x14ac:dyDescent="0.3">
      <c r="E182" s="138" t="str">
        <f>IF(D182="","",INDEX(Données!$C$5:$C$13,MATCH(Novembre!D182,Données!$B$5:$B$13,0)))</f>
        <v/>
      </c>
    </row>
    <row r="183" spans="5:5" x14ac:dyDescent="0.3">
      <c r="E183" s="138" t="str">
        <f>IF(D183="","",INDEX(Données!$C$5:$C$13,MATCH(Novembre!D183,Données!$B$5:$B$13,0)))</f>
        <v/>
      </c>
    </row>
    <row r="184" spans="5:5" x14ac:dyDescent="0.3">
      <c r="E184" s="138" t="str">
        <f>IF(D184="","",INDEX(Données!$C$5:$C$13,MATCH(Novembre!D184,Données!$B$5:$B$13,0)))</f>
        <v/>
      </c>
    </row>
    <row r="185" spans="5:5" x14ac:dyDescent="0.3">
      <c r="E185" s="138" t="str">
        <f>IF(D185="","",INDEX(Données!$C$5:$C$13,MATCH(Novembre!D185,Données!$B$5:$B$13,0)))</f>
        <v/>
      </c>
    </row>
    <row r="186" spans="5:5" x14ac:dyDescent="0.3">
      <c r="E186" s="138" t="str">
        <f>IF(D186="","",INDEX(Données!$C$5:$C$13,MATCH(Novembre!D186,Données!$B$5:$B$13,0)))</f>
        <v/>
      </c>
    </row>
    <row r="187" spans="5:5" x14ac:dyDescent="0.3">
      <c r="E187" s="138" t="str">
        <f>IF(D187="","",INDEX(Données!$C$5:$C$13,MATCH(Novembre!D187,Données!$B$5:$B$13,0)))</f>
        <v/>
      </c>
    </row>
    <row r="188" spans="5:5" x14ac:dyDescent="0.3">
      <c r="E188" s="138" t="str">
        <f>IF(D188="","",INDEX(Données!$C$5:$C$13,MATCH(Novembre!D188,Données!$B$5:$B$13,0)))</f>
        <v/>
      </c>
    </row>
    <row r="189" spans="5:5" x14ac:dyDescent="0.3">
      <c r="E189" s="138" t="str">
        <f>IF(D189="","",INDEX(Données!$C$5:$C$13,MATCH(Novembre!D189,Données!$B$5:$B$13,0)))</f>
        <v/>
      </c>
    </row>
    <row r="190" spans="5:5" x14ac:dyDescent="0.3">
      <c r="E190" s="138" t="str">
        <f>IF(D190="","",INDEX(Données!$C$5:$C$13,MATCH(Novembre!D190,Données!$B$5:$B$13,0)))</f>
        <v/>
      </c>
    </row>
    <row r="191" spans="5:5" x14ac:dyDescent="0.3">
      <c r="E191" s="138" t="str">
        <f>IF(D191="","",INDEX(Données!$C$5:$C$13,MATCH(Novembre!D191,Données!$B$5:$B$13,0)))</f>
        <v/>
      </c>
    </row>
    <row r="192" spans="5:5" x14ac:dyDescent="0.3">
      <c r="E192" s="138" t="str">
        <f>IF(D192="","",INDEX(Données!$C$5:$C$13,MATCH(Novembre!D192,Données!$B$5:$B$13,0)))</f>
        <v/>
      </c>
    </row>
    <row r="193" spans="5:5" x14ac:dyDescent="0.3">
      <c r="E193" s="138" t="str">
        <f>IF(D193="","",INDEX(Données!$C$5:$C$13,MATCH(Novembre!D193,Données!$B$5:$B$13,0)))</f>
        <v/>
      </c>
    </row>
    <row r="194" spans="5:5" x14ac:dyDescent="0.3">
      <c r="E194" s="138" t="str">
        <f>IF(D194="","",INDEX(Données!$C$5:$C$13,MATCH(Novembre!D194,Données!$B$5:$B$13,0)))</f>
        <v/>
      </c>
    </row>
    <row r="195" spans="5:5" x14ac:dyDescent="0.3">
      <c r="E195" s="138" t="str">
        <f>IF(D195="","",INDEX(Données!$C$5:$C$13,MATCH(Novembre!D195,Données!$B$5:$B$13,0)))</f>
        <v/>
      </c>
    </row>
    <row r="196" spans="5:5" x14ac:dyDescent="0.3">
      <c r="E196" s="138" t="str">
        <f>IF(D196="","",INDEX(Données!$C$5:$C$13,MATCH(Novembre!D196,Données!$B$5:$B$13,0)))</f>
        <v/>
      </c>
    </row>
    <row r="197" spans="5:5" x14ac:dyDescent="0.3">
      <c r="E197" s="138" t="str">
        <f>IF(D197="","",INDEX(Données!$C$5:$C$13,MATCH(Novembre!D197,Données!$B$5:$B$13,0)))</f>
        <v/>
      </c>
    </row>
    <row r="198" spans="5:5" x14ac:dyDescent="0.3">
      <c r="E198" s="138" t="str">
        <f>IF(D198="","",INDEX(Données!$C$5:$C$13,MATCH(Novembre!D198,Données!$B$5:$B$13,0)))</f>
        <v/>
      </c>
    </row>
    <row r="199" spans="5:5" x14ac:dyDescent="0.3">
      <c r="E199" s="138" t="str">
        <f>IF(D199="","",INDEX(Données!$C$5:$C$13,MATCH(Novembre!D199,Données!$B$5:$B$13,0)))</f>
        <v/>
      </c>
    </row>
    <row r="200" spans="5:5" x14ac:dyDescent="0.3">
      <c r="E200" s="138" t="str">
        <f>IF(D200="","",INDEX(Données!$C$5:$C$13,MATCH(Novembre!D200,Données!$B$5:$B$13,0)))</f>
        <v/>
      </c>
    </row>
    <row r="201" spans="5:5" x14ac:dyDescent="0.3">
      <c r="E201" s="138" t="str">
        <f>IF(D201="","",INDEX(Données!$C$5:$C$13,MATCH(Novembre!D201,Données!$B$5:$B$13,0)))</f>
        <v/>
      </c>
    </row>
    <row r="202" spans="5:5" x14ac:dyDescent="0.3">
      <c r="E202" s="138" t="str">
        <f>IF(D202="","",INDEX(Données!$C$5:$C$13,MATCH(Novembre!D202,Données!$B$5:$B$13,0)))</f>
        <v/>
      </c>
    </row>
    <row r="203" spans="5:5" x14ac:dyDescent="0.3">
      <c r="E203" s="138" t="str">
        <f>IF(D203="","",INDEX(Données!$C$5:$C$13,MATCH(Novembre!D203,Données!$B$5:$B$13,0)))</f>
        <v/>
      </c>
    </row>
    <row r="204" spans="5:5" x14ac:dyDescent="0.3">
      <c r="E204" s="138" t="str">
        <f>IF(D204="","",INDEX(Données!$C$5:$C$13,MATCH(Novembre!D204,Données!$B$5:$B$13,0)))</f>
        <v/>
      </c>
    </row>
    <row r="205" spans="5:5" x14ac:dyDescent="0.3">
      <c r="E205" s="138" t="str">
        <f>IF(D205="","",INDEX(Données!$C$5:$C$13,MATCH(Novembre!D205,Données!$B$5:$B$13,0)))</f>
        <v/>
      </c>
    </row>
    <row r="206" spans="5:5" x14ac:dyDescent="0.3">
      <c r="E206" s="138" t="str">
        <f>IF(D206="","",INDEX(Données!$C$5:$C$13,MATCH(Novembre!D206,Données!$B$5:$B$13,0)))</f>
        <v/>
      </c>
    </row>
    <row r="207" spans="5:5" x14ac:dyDescent="0.3">
      <c r="E207" s="138" t="str">
        <f>IF(D207="","",INDEX(Données!$C$5:$C$13,MATCH(Novembre!D207,Données!$B$5:$B$13,0)))</f>
        <v/>
      </c>
    </row>
    <row r="208" spans="5:5" x14ac:dyDescent="0.3">
      <c r="E208" s="138" t="str">
        <f>IF(D208="","",INDEX(Données!$C$5:$C$13,MATCH(Novembre!D208,Données!$B$5:$B$13,0)))</f>
        <v/>
      </c>
    </row>
    <row r="209" spans="5:5" x14ac:dyDescent="0.3">
      <c r="E209" s="138" t="str">
        <f>IF(D209="","",INDEX(Données!$C$5:$C$13,MATCH(Novembre!D209,Données!$B$5:$B$13,0)))</f>
        <v/>
      </c>
    </row>
    <row r="210" spans="5:5" x14ac:dyDescent="0.3">
      <c r="E210" s="138" t="str">
        <f>IF(D210="","",INDEX(Données!$C$5:$C$13,MATCH(Novembre!D210,Données!$B$5:$B$13,0)))</f>
        <v/>
      </c>
    </row>
    <row r="211" spans="5:5" x14ac:dyDescent="0.3">
      <c r="E211" s="138" t="str">
        <f>IF(D211="","",INDEX(Données!$C$5:$C$13,MATCH(Novembre!D211,Données!$B$5:$B$13,0)))</f>
        <v/>
      </c>
    </row>
    <row r="212" spans="5:5" x14ac:dyDescent="0.3">
      <c r="E212" s="138" t="str">
        <f>IF(D212="","",INDEX(Données!$C$5:$C$13,MATCH(Novembre!D212,Données!$B$5:$B$13,0)))</f>
        <v/>
      </c>
    </row>
    <row r="213" spans="5:5" x14ac:dyDescent="0.3">
      <c r="E213" s="138" t="str">
        <f>IF(D213="","",INDEX(Données!$C$5:$C$13,MATCH(Novembre!D213,Données!$B$5:$B$13,0)))</f>
        <v/>
      </c>
    </row>
    <row r="214" spans="5:5" x14ac:dyDescent="0.3">
      <c r="E214" s="138" t="str">
        <f>IF(D214="","",INDEX(Données!$C$5:$C$13,MATCH(Novembre!D214,Données!$B$5:$B$13,0)))</f>
        <v/>
      </c>
    </row>
    <row r="215" spans="5:5" x14ac:dyDescent="0.3">
      <c r="E215" s="138" t="str">
        <f>IF(D215="","",INDEX(Données!$C$5:$C$13,MATCH(Novembre!D215,Données!$B$5:$B$13,0)))</f>
        <v/>
      </c>
    </row>
    <row r="216" spans="5:5" x14ac:dyDescent="0.3">
      <c r="E216" s="138" t="str">
        <f>IF(D216="","",INDEX(Données!$C$5:$C$13,MATCH(Novembre!D216,Données!$B$5:$B$13,0)))</f>
        <v/>
      </c>
    </row>
    <row r="217" spans="5:5" x14ac:dyDescent="0.3">
      <c r="E217" s="138" t="str">
        <f>IF(D217="","",INDEX(Données!$C$5:$C$13,MATCH(Novembre!D217,Données!$B$5:$B$13,0)))</f>
        <v/>
      </c>
    </row>
    <row r="218" spans="5:5" x14ac:dyDescent="0.3">
      <c r="E218" s="138" t="str">
        <f>IF(D218="","",INDEX(Données!$C$5:$C$13,MATCH(Novembre!D218,Données!$B$5:$B$13,0)))</f>
        <v/>
      </c>
    </row>
    <row r="219" spans="5:5" x14ac:dyDescent="0.3">
      <c r="E219" s="138" t="str">
        <f>IF(D219="","",INDEX(Données!$C$5:$C$13,MATCH(Novembre!D219,Données!$B$5:$B$13,0)))</f>
        <v/>
      </c>
    </row>
    <row r="220" spans="5:5" x14ac:dyDescent="0.3">
      <c r="E220" s="138" t="str">
        <f>IF(D220="","",INDEX(Données!$C$5:$C$13,MATCH(Novembre!D220,Données!$B$5:$B$13,0)))</f>
        <v/>
      </c>
    </row>
    <row r="221" spans="5:5" x14ac:dyDescent="0.3">
      <c r="E221" s="138" t="str">
        <f>IF(D221="","",INDEX(Données!$C$5:$C$13,MATCH(Novembre!D221,Données!$B$5:$B$13,0)))</f>
        <v/>
      </c>
    </row>
    <row r="222" spans="5:5" x14ac:dyDescent="0.3">
      <c r="E222" s="138" t="str">
        <f>IF(D222="","",INDEX(Données!$C$5:$C$13,MATCH(Novembre!D222,Données!$B$5:$B$13,0)))</f>
        <v/>
      </c>
    </row>
    <row r="223" spans="5:5" x14ac:dyDescent="0.3">
      <c r="E223" s="138" t="str">
        <f>IF(D223="","",INDEX(Données!$C$5:$C$13,MATCH(Novembre!D223,Données!$B$5:$B$13,0)))</f>
        <v/>
      </c>
    </row>
    <row r="224" spans="5:5" x14ac:dyDescent="0.3">
      <c r="E224" s="138" t="str">
        <f>IF(D224="","",INDEX(Données!$C$5:$C$13,MATCH(Novembre!D224,Données!$B$5:$B$13,0)))</f>
        <v/>
      </c>
    </row>
    <row r="225" spans="5:5" x14ac:dyDescent="0.3">
      <c r="E225" s="138" t="str">
        <f>IF(D225="","",INDEX(Données!$C$5:$C$13,MATCH(Novembre!D225,Données!$B$5:$B$13,0)))</f>
        <v/>
      </c>
    </row>
    <row r="226" spans="5:5" x14ac:dyDescent="0.3">
      <c r="E226" s="138" t="str">
        <f>IF(D226="","",INDEX(Données!$C$5:$C$13,MATCH(Novembre!D226,Données!$B$5:$B$13,0)))</f>
        <v/>
      </c>
    </row>
    <row r="227" spans="5:5" x14ac:dyDescent="0.3">
      <c r="E227" s="138" t="str">
        <f>IF(D227="","",INDEX(Données!$C$5:$C$13,MATCH(Novembre!D227,Données!$B$5:$B$13,0)))</f>
        <v/>
      </c>
    </row>
    <row r="228" spans="5:5" x14ac:dyDescent="0.3">
      <c r="E228" s="138" t="str">
        <f>IF(D228="","",INDEX(Données!$C$5:$C$13,MATCH(Novembre!D228,Données!$B$5:$B$13,0)))</f>
        <v/>
      </c>
    </row>
    <row r="229" spans="5:5" x14ac:dyDescent="0.3">
      <c r="E229" s="138" t="str">
        <f>IF(D229="","",INDEX(Données!$C$5:$C$13,MATCH(Novembre!D229,Données!$B$5:$B$13,0)))</f>
        <v/>
      </c>
    </row>
    <row r="230" spans="5:5" x14ac:dyDescent="0.3">
      <c r="E230" s="138" t="str">
        <f>IF(D230="","",INDEX(Données!$C$5:$C$13,MATCH(Novembre!D230,Données!$B$5:$B$13,0)))</f>
        <v/>
      </c>
    </row>
    <row r="231" spans="5:5" x14ac:dyDescent="0.3">
      <c r="E231" s="138" t="str">
        <f>IF(D231="","",INDEX(Données!$C$5:$C$13,MATCH(Novembre!D231,Données!$B$5:$B$13,0)))</f>
        <v/>
      </c>
    </row>
    <row r="232" spans="5:5" x14ac:dyDescent="0.3">
      <c r="E232" s="138" t="str">
        <f>IF(D232="","",INDEX(Données!$C$5:$C$13,MATCH(Novembre!D232,Données!$B$5:$B$13,0)))</f>
        <v/>
      </c>
    </row>
    <row r="233" spans="5:5" x14ac:dyDescent="0.3">
      <c r="E233" s="138" t="str">
        <f>IF(D233="","",INDEX(Données!$C$5:$C$13,MATCH(Novembre!D233,Données!$B$5:$B$13,0)))</f>
        <v/>
      </c>
    </row>
    <row r="234" spans="5:5" x14ac:dyDescent="0.3">
      <c r="E234" s="138" t="str">
        <f>IF(D234="","",INDEX(Données!$C$5:$C$13,MATCH(Novembre!D234,Données!$B$5:$B$13,0)))</f>
        <v/>
      </c>
    </row>
    <row r="235" spans="5:5" x14ac:dyDescent="0.3">
      <c r="E235" s="138" t="str">
        <f>IF(D235="","",INDEX(Données!$C$5:$C$13,MATCH(Novembre!D235,Données!$B$5:$B$13,0)))</f>
        <v/>
      </c>
    </row>
    <row r="236" spans="5:5" x14ac:dyDescent="0.3">
      <c r="E236" s="138" t="str">
        <f>IF(D236="","",INDEX(Données!$C$5:$C$13,MATCH(Novembre!D236,Données!$B$5:$B$13,0)))</f>
        <v/>
      </c>
    </row>
    <row r="237" spans="5:5" x14ac:dyDescent="0.3">
      <c r="E237" s="138" t="str">
        <f>IF(D237="","",INDEX(Données!$C$5:$C$13,MATCH(Novembre!D237,Données!$B$5:$B$13,0)))</f>
        <v/>
      </c>
    </row>
    <row r="238" spans="5:5" x14ac:dyDescent="0.3">
      <c r="E238" s="138" t="str">
        <f>IF(D238="","",INDEX(Données!$C$5:$C$13,MATCH(Novembre!D238,Données!$B$5:$B$13,0)))</f>
        <v/>
      </c>
    </row>
    <row r="239" spans="5:5" x14ac:dyDescent="0.3">
      <c r="E239" s="138" t="str">
        <f>IF(D239="","",INDEX(Données!$C$5:$C$13,MATCH(Novembre!D239,Données!$B$5:$B$13,0)))</f>
        <v/>
      </c>
    </row>
    <row r="240" spans="5:5" x14ac:dyDescent="0.3">
      <c r="E240" s="138" t="str">
        <f>IF(D240="","",INDEX(Données!$C$5:$C$13,MATCH(Novembre!D240,Données!$B$5:$B$13,0)))</f>
        <v/>
      </c>
    </row>
    <row r="241" spans="5:5" x14ac:dyDescent="0.3">
      <c r="E241" s="138" t="str">
        <f>IF(D241="","",INDEX(Données!$C$5:$C$13,MATCH(Novembre!D241,Données!$B$5:$B$13,0)))</f>
        <v/>
      </c>
    </row>
    <row r="242" spans="5:5" x14ac:dyDescent="0.3">
      <c r="E242" s="138" t="str">
        <f>IF(D242="","",INDEX(Données!$C$5:$C$13,MATCH(Novembre!D242,Données!$B$5:$B$13,0)))</f>
        <v/>
      </c>
    </row>
    <row r="243" spans="5:5" x14ac:dyDescent="0.3">
      <c r="E243" s="138" t="str">
        <f>IF(D243="","",INDEX(Données!$C$5:$C$13,MATCH(Novembre!D243,Données!$B$5:$B$13,0)))</f>
        <v/>
      </c>
    </row>
    <row r="244" spans="5:5" x14ac:dyDescent="0.3">
      <c r="E244" s="138" t="str">
        <f>IF(D244="","",INDEX(Données!$C$5:$C$13,MATCH(Novembre!D244,Données!$B$5:$B$13,0)))</f>
        <v/>
      </c>
    </row>
    <row r="245" spans="5:5" x14ac:dyDescent="0.3">
      <c r="E245" s="138" t="str">
        <f>IF(D245="","",INDEX(Données!$C$5:$C$13,MATCH(Novembre!D245,Données!$B$5:$B$13,0)))</f>
        <v/>
      </c>
    </row>
    <row r="246" spans="5:5" x14ac:dyDescent="0.3">
      <c r="E246" s="138" t="str">
        <f>IF(D246="","",INDEX(Données!$C$5:$C$13,MATCH(Novembre!D246,Données!$B$5:$B$13,0)))</f>
        <v/>
      </c>
    </row>
    <row r="247" spans="5:5" x14ac:dyDescent="0.3">
      <c r="E247" s="138" t="str">
        <f>IF(D247="","",INDEX(Données!$C$5:$C$13,MATCH(Novembre!D247,Données!$B$5:$B$13,0)))</f>
        <v/>
      </c>
    </row>
    <row r="248" spans="5:5" x14ac:dyDescent="0.3">
      <c r="E248" s="138" t="str">
        <f>IF(D248="","",INDEX(Données!$C$5:$C$13,MATCH(Novembre!D248,Données!$B$5:$B$13,0)))</f>
        <v/>
      </c>
    </row>
    <row r="249" spans="5:5" x14ac:dyDescent="0.3">
      <c r="E249" s="138" t="str">
        <f>IF(D249="","",INDEX(Données!$C$5:$C$13,MATCH(Novembre!D249,Données!$B$5:$B$13,0)))</f>
        <v/>
      </c>
    </row>
    <row r="250" spans="5:5" x14ac:dyDescent="0.3">
      <c r="E250" s="138" t="str">
        <f>IF(D250="","",INDEX(Données!$C$5:$C$13,MATCH(Novembre!D250,Données!$B$5:$B$13,0)))</f>
        <v/>
      </c>
    </row>
    <row r="251" spans="5:5" x14ac:dyDescent="0.3">
      <c r="E251" s="138" t="str">
        <f>IF(D251="","",INDEX(Données!$C$5:$C$13,MATCH(Novembre!D251,Données!$B$5:$B$13,0)))</f>
        <v/>
      </c>
    </row>
    <row r="252" spans="5:5" x14ac:dyDescent="0.3">
      <c r="E252" s="138" t="str">
        <f>IF(D252="","",INDEX(Données!$C$5:$C$13,MATCH(Novembre!D252,Données!$B$5:$B$13,0)))</f>
        <v/>
      </c>
    </row>
    <row r="253" spans="5:5" x14ac:dyDescent="0.3">
      <c r="E253" s="138" t="str">
        <f>IF(D253="","",INDEX(Données!$C$5:$C$13,MATCH(Novembre!D253,Données!$B$5:$B$13,0)))</f>
        <v/>
      </c>
    </row>
    <row r="254" spans="5:5" x14ac:dyDescent="0.3">
      <c r="E254" s="138" t="str">
        <f>IF(D254="","",INDEX(Données!$C$5:$C$13,MATCH(Novembre!D254,Données!$B$5:$B$13,0)))</f>
        <v/>
      </c>
    </row>
    <row r="255" spans="5:5" x14ac:dyDescent="0.3">
      <c r="E255" s="138" t="str">
        <f>IF(D255="","",INDEX(Données!$C$5:$C$13,MATCH(Novembre!D255,Données!$B$5:$B$13,0)))</f>
        <v/>
      </c>
    </row>
    <row r="256" spans="5:5" x14ac:dyDescent="0.3">
      <c r="E256" s="138" t="str">
        <f>IF(D256="","",INDEX(Données!$C$5:$C$13,MATCH(Novembre!D256,Données!$B$5:$B$13,0)))</f>
        <v/>
      </c>
    </row>
    <row r="257" spans="5:5" x14ac:dyDescent="0.3">
      <c r="E257" s="138" t="str">
        <f>IF(D257="","",INDEX(Données!$C$5:$C$13,MATCH(Novembre!D257,Données!$B$5:$B$13,0)))</f>
        <v/>
      </c>
    </row>
    <row r="258" spans="5:5" x14ac:dyDescent="0.3">
      <c r="E258" s="138" t="str">
        <f>IF(D258="","",INDEX(Données!$C$5:$C$13,MATCH(Novembre!D258,Données!$B$5:$B$13,0)))</f>
        <v/>
      </c>
    </row>
    <row r="259" spans="5:5" x14ac:dyDescent="0.3">
      <c r="E259" s="138" t="str">
        <f>IF(D259="","",INDEX(Données!$C$5:$C$13,MATCH(Novembre!D259,Données!$B$5:$B$13,0)))</f>
        <v/>
      </c>
    </row>
    <row r="260" spans="5:5" x14ac:dyDescent="0.3">
      <c r="E260" s="138" t="str">
        <f>IF(D260="","",INDEX(Données!$C$5:$C$13,MATCH(Novembre!D260,Données!$B$5:$B$13,0)))</f>
        <v/>
      </c>
    </row>
    <row r="261" spans="5:5" x14ac:dyDescent="0.3">
      <c r="E261" s="138" t="str">
        <f>IF(D261="","",INDEX(Données!$C$5:$C$13,MATCH(Novembre!D261,Données!$B$5:$B$13,0)))</f>
        <v/>
      </c>
    </row>
    <row r="262" spans="5:5" x14ac:dyDescent="0.3">
      <c r="E262" s="138" t="str">
        <f>IF(D262="","",INDEX(Données!$C$5:$C$13,MATCH(Novembre!D262,Données!$B$5:$B$13,0)))</f>
        <v/>
      </c>
    </row>
    <row r="263" spans="5:5" x14ac:dyDescent="0.3">
      <c r="E263" s="138" t="str">
        <f>IF(D263="","",INDEX(Données!$C$5:$C$13,MATCH(Novembre!D263,Données!$B$5:$B$13,0)))</f>
        <v/>
      </c>
    </row>
    <row r="264" spans="5:5" x14ac:dyDescent="0.3">
      <c r="E264" s="138" t="str">
        <f>IF(D264="","",INDEX(Données!$C$5:$C$13,MATCH(Novembre!D264,Données!$B$5:$B$13,0)))</f>
        <v/>
      </c>
    </row>
    <row r="265" spans="5:5" x14ac:dyDescent="0.3">
      <c r="E265" s="138" t="str">
        <f>IF(D265="","",INDEX(Données!$C$5:$C$13,MATCH(Novembre!D265,Données!$B$5:$B$13,0)))</f>
        <v/>
      </c>
    </row>
    <row r="266" spans="5:5" x14ac:dyDescent="0.3">
      <c r="E266" s="138" t="str">
        <f>IF(D266="","",INDEX(Données!$C$5:$C$13,MATCH(Novembre!D266,Données!$B$5:$B$13,0)))</f>
        <v/>
      </c>
    </row>
    <row r="267" spans="5:5" x14ac:dyDescent="0.3">
      <c r="E267" s="138" t="str">
        <f>IF(D267="","",INDEX(Données!$C$5:$C$13,MATCH(Novembre!D267,Données!$B$5:$B$13,0)))</f>
        <v/>
      </c>
    </row>
    <row r="268" spans="5:5" x14ac:dyDescent="0.3">
      <c r="E268" s="138" t="str">
        <f>IF(D268="","",INDEX(Données!$C$5:$C$13,MATCH(Novembre!D268,Données!$B$5:$B$13,0)))</f>
        <v/>
      </c>
    </row>
    <row r="269" spans="5:5" x14ac:dyDescent="0.3">
      <c r="E269" s="138" t="str">
        <f>IF(D269="","",INDEX(Données!$C$5:$C$13,MATCH(Novembre!D269,Données!$B$5:$B$13,0)))</f>
        <v/>
      </c>
    </row>
    <row r="270" spans="5:5" x14ac:dyDescent="0.3">
      <c r="E270" s="138" t="str">
        <f>IF(D270="","",INDEX(Données!$C$5:$C$13,MATCH(Novembre!D270,Données!$B$5:$B$13,0)))</f>
        <v/>
      </c>
    </row>
    <row r="271" spans="5:5" x14ac:dyDescent="0.3">
      <c r="E271" s="138" t="str">
        <f>IF(D271="","",INDEX(Données!$C$5:$C$13,MATCH(Novembre!D271,Données!$B$5:$B$13,0)))</f>
        <v/>
      </c>
    </row>
    <row r="272" spans="5:5" x14ac:dyDescent="0.3">
      <c r="E272" s="138" t="str">
        <f>IF(D272="","",INDEX(Données!$C$5:$C$13,MATCH(Novembre!D272,Données!$B$5:$B$13,0)))</f>
        <v/>
      </c>
    </row>
    <row r="273" spans="5:5" x14ac:dyDescent="0.3">
      <c r="E273" s="138" t="str">
        <f>IF(D273="","",INDEX(Données!$C$5:$C$13,MATCH(Novembre!D273,Données!$B$5:$B$13,0)))</f>
        <v/>
      </c>
    </row>
    <row r="274" spans="5:5" x14ac:dyDescent="0.3">
      <c r="E274" s="138" t="str">
        <f>IF(D274="","",INDEX(Données!$C$5:$C$13,MATCH(Novembre!D274,Données!$B$5:$B$13,0)))</f>
        <v/>
      </c>
    </row>
    <row r="275" spans="5:5" x14ac:dyDescent="0.3">
      <c r="E275" s="138" t="str">
        <f>IF(D275="","",INDEX(Données!$C$5:$C$13,MATCH(Novembre!D275,Données!$B$5:$B$13,0)))</f>
        <v/>
      </c>
    </row>
    <row r="276" spans="5:5" x14ac:dyDescent="0.3">
      <c r="E276" s="138" t="str">
        <f>IF(D276="","",INDEX(Données!$C$5:$C$13,MATCH(Novembre!D276,Données!$B$5:$B$13,0)))</f>
        <v/>
      </c>
    </row>
    <row r="277" spans="5:5" x14ac:dyDescent="0.3">
      <c r="E277" s="138" t="str">
        <f>IF(D277="","",INDEX(Données!$C$5:$C$13,MATCH(Novembre!D277,Données!$B$5:$B$13,0)))</f>
        <v/>
      </c>
    </row>
    <row r="278" spans="5:5" x14ac:dyDescent="0.3">
      <c r="E278" s="138" t="str">
        <f>IF(D278="","",INDEX(Données!$C$5:$C$13,MATCH(Novembre!D278,Données!$B$5:$B$13,0)))</f>
        <v/>
      </c>
    </row>
    <row r="279" spans="5:5" x14ac:dyDescent="0.3">
      <c r="E279" s="138" t="str">
        <f>IF(D279="","",INDEX(Données!$C$5:$C$13,MATCH(Novembre!D279,Données!$B$5:$B$13,0)))</f>
        <v/>
      </c>
    </row>
    <row r="280" spans="5:5" x14ac:dyDescent="0.3">
      <c r="E280" s="138" t="str">
        <f>IF(D280="","",INDEX(Données!$C$5:$C$13,MATCH(Novembre!D280,Données!$B$5:$B$13,0)))</f>
        <v/>
      </c>
    </row>
    <row r="281" spans="5:5" x14ac:dyDescent="0.3">
      <c r="E281" s="138" t="str">
        <f>IF(D281="","",INDEX(Données!$C$5:$C$13,MATCH(Novembre!D281,Données!$B$5:$B$13,0)))</f>
        <v/>
      </c>
    </row>
    <row r="282" spans="5:5" x14ac:dyDescent="0.3">
      <c r="E282" s="138" t="str">
        <f>IF(D282="","",INDEX(Données!$C$5:$C$13,MATCH(Novembre!D282,Données!$B$5:$B$13,0)))</f>
        <v/>
      </c>
    </row>
    <row r="283" spans="5:5" x14ac:dyDescent="0.3">
      <c r="E283" s="138" t="str">
        <f>IF(D283="","",INDEX(Données!$C$5:$C$13,MATCH(Novembre!D283,Données!$B$5:$B$13,0)))</f>
        <v/>
      </c>
    </row>
    <row r="284" spans="5:5" x14ac:dyDescent="0.3">
      <c r="E284" s="138" t="str">
        <f>IF(D284="","",INDEX(Données!$C$5:$C$13,MATCH(Novembre!D284,Données!$B$5:$B$13,0)))</f>
        <v/>
      </c>
    </row>
    <row r="285" spans="5:5" x14ac:dyDescent="0.3">
      <c r="E285" s="138" t="str">
        <f>IF(D285="","",INDEX(Données!$C$5:$C$13,MATCH(Novembre!D285,Données!$B$5:$B$13,0)))</f>
        <v/>
      </c>
    </row>
    <row r="286" spans="5:5" x14ac:dyDescent="0.3">
      <c r="E286" s="138" t="str">
        <f>IF(D286="","",INDEX(Données!$C$5:$C$13,MATCH(Novembre!D286,Données!$B$5:$B$13,0)))</f>
        <v/>
      </c>
    </row>
    <row r="287" spans="5:5" x14ac:dyDescent="0.3">
      <c r="E287" s="138" t="str">
        <f>IF(D287="","",INDEX(Données!$C$5:$C$13,MATCH(Novembre!D287,Données!$B$5:$B$13,0)))</f>
        <v/>
      </c>
    </row>
    <row r="288" spans="5:5" x14ac:dyDescent="0.3">
      <c r="E288" s="138" t="str">
        <f>IF(D288="","",INDEX(Données!$C$5:$C$13,MATCH(Novembre!D288,Données!$B$5:$B$13,0)))</f>
        <v/>
      </c>
    </row>
    <row r="289" spans="5:5" x14ac:dyDescent="0.3">
      <c r="E289" s="138" t="str">
        <f>IF(D289="","",INDEX(Données!$C$5:$C$13,MATCH(Novembre!D289,Données!$B$5:$B$13,0)))</f>
        <v/>
      </c>
    </row>
    <row r="290" spans="5:5" x14ac:dyDescent="0.3">
      <c r="E290" s="138" t="str">
        <f>IF(D290="","",INDEX(Données!$C$5:$C$13,MATCH(Novembre!D290,Données!$B$5:$B$13,0)))</f>
        <v/>
      </c>
    </row>
    <row r="291" spans="5:5" x14ac:dyDescent="0.3">
      <c r="E291" s="138" t="str">
        <f>IF(D291="","",INDEX(Données!$C$5:$C$13,MATCH(Novembre!D291,Données!$B$5:$B$13,0)))</f>
        <v/>
      </c>
    </row>
    <row r="292" spans="5:5" x14ac:dyDescent="0.3">
      <c r="E292" s="138" t="str">
        <f>IF(D292="","",INDEX(Données!$C$5:$C$13,MATCH(Novembre!D292,Données!$B$5:$B$13,0)))</f>
        <v/>
      </c>
    </row>
    <row r="1048570" spans="1:15" s="11" customFormat="1" ht="15.6" x14ac:dyDescent="0.3">
      <c r="A1048570" s="9"/>
      <c r="B1048570" s="15"/>
      <c r="E1048570" s="31"/>
      <c r="G1048570" s="12"/>
      <c r="H1048570" s="14"/>
      <c r="I1048570"/>
      <c r="J1048570" s="7"/>
      <c r="K1048570" s="7"/>
      <c r="L1048570" s="7"/>
      <c r="M1048570" s="7"/>
      <c r="N1048570" s="7"/>
      <c r="O1048570" s="7"/>
    </row>
  </sheetData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CA80B8ED-D84C-45EB-B23D-AEE4C1C6E0B7}">
          <x14:formula1>
            <xm:f>Coordonnees!$A$2:$A$46</xm:f>
          </x14:formula1>
          <xm:sqref>C2:C124</xm:sqref>
        </x14:dataValidation>
        <x14:dataValidation type="list" allowBlank="1" showInputMessage="1" showErrorMessage="1" xr:uid="{CA54D46B-4908-47EB-B48A-87E7F649A733}">
          <x14:formula1>
            <xm:f>Données!$G$5:$G$7</xm:f>
          </x14:formula1>
          <xm:sqref>G2:G124 G127:G153</xm:sqref>
        </x14:dataValidation>
        <x14:dataValidation type="list" allowBlank="1" showInputMessage="1" showErrorMessage="1" xr:uid="{428352C4-41EC-40D5-921E-AE964A7BB895}">
          <x14:formula1>
            <xm:f>Données!$B$5:$B$13</xm:f>
          </x14:formula1>
          <xm:sqref>D2:D124 D127:D153</xm:sqref>
        </x14:dataValidation>
        <x14:dataValidation type="list" allowBlank="1" showInputMessage="1" showErrorMessage="1" xr:uid="{980B2EDD-94E5-4F30-90A2-18A419414878}">
          <x14:formula1>
            <xm:f>Données!$E$5:$E$6</xm:f>
          </x14:formula1>
          <xm:sqref>F2:F124 F127:F153</xm:sqref>
        </x14:dataValidation>
        <x14:dataValidation type="list" allowBlank="1" showInputMessage="1" showErrorMessage="1" xr:uid="{6796137E-3270-42A4-BCFC-FE82EDA50830}">
          <x14:formula1>
            <xm:f>'C:\Users\armelbosunga\Documents\Pro\Psychomotricien\liberal\Outils\Administratif cabinet\Devis et compta\Livret des recettes\[Livre des recettes2022.xlsx]Données'!#REF!</xm:f>
          </x14:formula1>
          <xm:sqref>F154:G1048576</xm:sqref>
        </x14:dataValidation>
        <x14:dataValidation type="list" allowBlank="1" showInputMessage="1" showErrorMessage="1" xr:uid="{BECD4ABE-522F-4135-8C60-4E2258F3934D}">
          <x14:formula1>
            <xm:f>'C:\Users\armelbosunga\Documents\Pro\Psychomotricien\liberal\Outils\Administratif cabinet\Devis et compta\Livret des recettes\[Livre des recettes2022.xlsx]Données'!#REF!</xm:f>
          </x14:formula1>
          <xm:sqref>D154:D1048576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E1858-AA6D-4618-9827-D5A64FE004F3}">
  <dimension ref="A1:GF1048573"/>
  <sheetViews>
    <sheetView topLeftCell="A148" workbookViewId="0">
      <selection activeCell="J155" sqref="J155"/>
    </sheetView>
  </sheetViews>
  <sheetFormatPr baseColWidth="10" defaultColWidth="11.44140625" defaultRowHeight="14.4" x14ac:dyDescent="0.3"/>
  <cols>
    <col min="1" max="1" width="7.109375" style="96" bestFit="1" customWidth="1"/>
    <col min="2" max="2" width="30.88671875" style="15" customWidth="1"/>
    <col min="3" max="3" width="23.6640625" style="11" bestFit="1" customWidth="1"/>
    <col min="4" max="4" width="29.21875" style="11" customWidth="1"/>
    <col min="5" max="5" width="10.6640625" style="31" bestFit="1" customWidth="1"/>
    <col min="6" max="6" width="11" style="11" bestFit="1" customWidth="1"/>
    <col min="7" max="7" width="19.77734375" style="12" customWidth="1"/>
    <col min="8" max="8" width="30.5546875" style="14" customWidth="1"/>
    <col min="9" max="9" width="18.77734375" customWidth="1"/>
    <col min="10" max="10" width="7" style="7" customWidth="1"/>
    <col min="11" max="11" width="5.77734375" style="7" customWidth="1"/>
    <col min="12" max="12" width="5.6640625" style="7" customWidth="1"/>
    <col min="13" max="13" width="19.5546875" style="7" bestFit="1" customWidth="1"/>
    <col min="14" max="14" width="21.33203125" style="7" customWidth="1"/>
    <col min="15" max="24" width="4.109375" style="7" customWidth="1"/>
    <col min="25" max="25" width="3.33203125" style="7" customWidth="1"/>
    <col min="26" max="35" width="4.109375" style="7" customWidth="1"/>
    <col min="36" max="36" width="3.33203125" style="7" customWidth="1"/>
    <col min="37" max="45" width="4.109375" style="7" customWidth="1"/>
    <col min="46" max="51" width="3.33203125" style="7" customWidth="1"/>
    <col min="52" max="52" width="5.6640625" style="7" customWidth="1"/>
    <col min="53" max="53" width="5.109375" style="7" customWidth="1"/>
    <col min="54" max="16384" width="11.44140625" style="7"/>
  </cols>
  <sheetData>
    <row r="1" spans="1:53" ht="15.6" x14ac:dyDescent="0.3">
      <c r="A1" s="91" t="s">
        <v>0</v>
      </c>
      <c r="B1" s="129" t="s">
        <v>1</v>
      </c>
      <c r="C1" s="130" t="s">
        <v>2</v>
      </c>
      <c r="D1" s="130" t="s">
        <v>3</v>
      </c>
      <c r="E1" s="131" t="s">
        <v>4</v>
      </c>
      <c r="F1" s="132" t="s">
        <v>5</v>
      </c>
      <c r="G1" s="133" t="s">
        <v>6</v>
      </c>
      <c r="H1" s="134" t="s">
        <v>7</v>
      </c>
      <c r="I1" s="135" t="s">
        <v>199</v>
      </c>
    </row>
    <row r="2" spans="1:53" ht="15.6" x14ac:dyDescent="0.3">
      <c r="A2" s="90" t="s">
        <v>38</v>
      </c>
      <c r="B2" s="136">
        <v>44958</v>
      </c>
      <c r="C2" s="137" t="s">
        <v>137</v>
      </c>
      <c r="D2" s="137" t="s">
        <v>9</v>
      </c>
      <c r="E2" s="138">
        <f>IF(D2="","",INDEX(Données!$C$5:$C$13,MATCH(Février!$D2,Données!$B$5:$B$13,0)))</f>
        <v>35</v>
      </c>
      <c r="F2" s="139" t="s">
        <v>10</v>
      </c>
      <c r="G2" s="140" t="s">
        <v>11</v>
      </c>
      <c r="H2" s="141">
        <v>44895</v>
      </c>
      <c r="I2" s="142"/>
    </row>
    <row r="3" spans="1:53" ht="15.6" x14ac:dyDescent="0.3">
      <c r="A3" s="9" t="s">
        <v>12</v>
      </c>
      <c r="B3" s="143">
        <v>44959</v>
      </c>
      <c r="C3" s="144" t="s">
        <v>122</v>
      </c>
      <c r="D3" s="145" t="s">
        <v>13</v>
      </c>
      <c r="E3" s="146">
        <f>IF(D3="","",INDEX(Données!$C$5:$C$13,MATCH(Février!$D3,Données!$B$5:$B$13,0)))</f>
        <v>45</v>
      </c>
      <c r="F3" s="144" t="s">
        <v>10</v>
      </c>
      <c r="G3" s="147"/>
      <c r="H3" s="148"/>
      <c r="I3" s="149"/>
    </row>
    <row r="4" spans="1:53" ht="15.6" x14ac:dyDescent="0.3">
      <c r="A4" s="90" t="s">
        <v>38</v>
      </c>
      <c r="B4" s="136">
        <v>44960</v>
      </c>
      <c r="C4" s="139" t="s">
        <v>107</v>
      </c>
      <c r="D4" s="139" t="s">
        <v>9</v>
      </c>
      <c r="E4" s="138">
        <f>IF(D4="","",INDEX(Données!$C$5:$C$13,MATCH(Février!$D4,Données!$B$5:$B$13,0)))</f>
        <v>35</v>
      </c>
      <c r="F4" s="139" t="s">
        <v>10</v>
      </c>
      <c r="G4" s="140"/>
      <c r="H4" s="136"/>
      <c r="I4" s="150"/>
    </row>
    <row r="5" spans="1:53" ht="15.6" x14ac:dyDescent="0.3">
      <c r="A5" s="90" t="s">
        <v>38</v>
      </c>
      <c r="B5" s="143">
        <v>44961</v>
      </c>
      <c r="C5" s="144" t="s">
        <v>117</v>
      </c>
      <c r="D5" s="144" t="s">
        <v>13</v>
      </c>
      <c r="E5" s="146">
        <f>IF(D5="","",INDEX(Données!$C$5:$C$13,MATCH(Février!$D5,Données!$B$5:$B$13,0)))</f>
        <v>45</v>
      </c>
      <c r="F5" s="144" t="s">
        <v>10</v>
      </c>
      <c r="G5" s="147"/>
      <c r="H5" s="143"/>
      <c r="I5" s="149"/>
    </row>
    <row r="6" spans="1:53" ht="15.6" x14ac:dyDescent="0.3">
      <c r="A6" s="90" t="s">
        <v>38</v>
      </c>
      <c r="B6" s="136">
        <v>44962</v>
      </c>
      <c r="C6" s="151" t="s">
        <v>138</v>
      </c>
      <c r="D6" s="152" t="s">
        <v>9</v>
      </c>
      <c r="E6" s="138">
        <f>IF(D6="","",INDEX(Données!$C$5:$C$13,MATCH(Février!$D6,Données!$B$5:$B$13,0)))</f>
        <v>35</v>
      </c>
      <c r="F6" s="139" t="s">
        <v>10</v>
      </c>
      <c r="G6" s="140"/>
      <c r="H6" s="136"/>
      <c r="I6" s="150"/>
    </row>
    <row r="7" spans="1:53" ht="15.6" x14ac:dyDescent="0.3">
      <c r="A7" s="9" t="s">
        <v>18</v>
      </c>
      <c r="B7" s="143">
        <v>44963</v>
      </c>
      <c r="C7" s="153" t="s">
        <v>124</v>
      </c>
      <c r="D7" s="153" t="s">
        <v>13</v>
      </c>
      <c r="E7" s="146">
        <f>IF(D7="","",INDEX(Données!$C$5:$C$13,MATCH(Février!$D7,Données!$B$5:$B$13,0)))</f>
        <v>45</v>
      </c>
      <c r="F7" s="144" t="s">
        <v>14</v>
      </c>
      <c r="G7" s="147"/>
      <c r="H7" s="143"/>
      <c r="I7" s="149"/>
    </row>
    <row r="8" spans="1:53" ht="15.6" x14ac:dyDescent="0.3">
      <c r="A8" s="90" t="s">
        <v>19</v>
      </c>
      <c r="B8" s="136">
        <v>44964</v>
      </c>
      <c r="C8" s="137" t="s">
        <v>130</v>
      </c>
      <c r="D8" s="137" t="s">
        <v>13</v>
      </c>
      <c r="E8" s="138">
        <f>IF(D8="","",INDEX(Données!$C$5:$C$13,MATCH(Février!$D8,Données!$B$5:$B$13,0)))</f>
        <v>45</v>
      </c>
      <c r="F8" s="139" t="s">
        <v>10</v>
      </c>
      <c r="G8" s="140" t="s">
        <v>20</v>
      </c>
      <c r="H8" s="136">
        <v>44896</v>
      </c>
      <c r="I8" s="150"/>
    </row>
    <row r="9" spans="1:53" ht="15.6" x14ac:dyDescent="0.3">
      <c r="A9" s="9" t="s">
        <v>21</v>
      </c>
      <c r="B9" s="143">
        <v>44965</v>
      </c>
      <c r="C9" s="153" t="s">
        <v>136</v>
      </c>
      <c r="D9" s="145" t="s">
        <v>9</v>
      </c>
      <c r="E9" s="146">
        <f>IF(D9="","",INDEX(Données!$C$5:$C$13,MATCH(Février!$D9,Données!$B$5:$B$13,0)))</f>
        <v>35</v>
      </c>
      <c r="F9" s="144" t="s">
        <v>14</v>
      </c>
      <c r="G9" s="147"/>
      <c r="H9" s="148"/>
      <c r="I9" s="149"/>
    </row>
    <row r="10" spans="1:53" ht="15.6" x14ac:dyDescent="0.3">
      <c r="A10" s="90" t="s">
        <v>22</v>
      </c>
      <c r="B10" s="136">
        <v>44966</v>
      </c>
      <c r="C10" s="154" t="s">
        <v>132</v>
      </c>
      <c r="D10" s="154" t="s">
        <v>13</v>
      </c>
      <c r="E10" s="138">
        <f>IF(D10="","",INDEX(Données!$C$5:$C$13,MATCH(Février!$D10,Données!$B$5:$B$13,0)))</f>
        <v>45</v>
      </c>
      <c r="F10" s="139" t="s">
        <v>10</v>
      </c>
      <c r="G10" s="140" t="s">
        <v>11</v>
      </c>
      <c r="H10" s="155">
        <v>44900</v>
      </c>
      <c r="I10" s="15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</row>
    <row r="11" spans="1:53" ht="15.6" x14ac:dyDescent="0.3">
      <c r="A11" s="9"/>
      <c r="B11" s="143"/>
      <c r="C11" s="156"/>
      <c r="D11" s="156" t="s">
        <v>13</v>
      </c>
      <c r="E11" s="146">
        <f>IF(D11="","",INDEX(Données!$C$5:$C$13,MATCH(Février!$D11,Données!$B$5:$B$13,0)))</f>
        <v>45</v>
      </c>
      <c r="F11" s="144"/>
      <c r="G11" s="147"/>
      <c r="H11" s="157"/>
      <c r="I11" s="149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 ht="15.6" x14ac:dyDescent="0.3">
      <c r="A12" s="90"/>
      <c r="B12" s="136"/>
      <c r="C12" s="158"/>
      <c r="D12" s="158"/>
      <c r="E12" s="146" t="str">
        <f>IF(D12="","",INDEX(Données!$C$5:$C$13,MATCH(Février!$D12,Données!$B$5:$B$13,0)))</f>
        <v/>
      </c>
      <c r="F12" s="139"/>
      <c r="G12" s="140"/>
      <c r="H12" s="159"/>
      <c r="I12" s="150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</row>
    <row r="13" spans="1:53" ht="15.6" x14ac:dyDescent="0.3">
      <c r="A13" s="9"/>
      <c r="B13" s="143"/>
      <c r="C13" s="156"/>
      <c r="D13" s="156"/>
      <c r="E13" s="146" t="str">
        <f>IF(D13="","",INDEX(Données!$C$5:$C$13,MATCH(Février!$D13,Données!$B$5:$B$13,0)))</f>
        <v/>
      </c>
      <c r="F13" s="144"/>
      <c r="G13" s="147"/>
      <c r="H13" s="157"/>
      <c r="I13" s="149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</row>
    <row r="14" spans="1:53" ht="15.6" x14ac:dyDescent="0.3">
      <c r="A14" s="90"/>
      <c r="B14" s="160"/>
      <c r="C14" s="161"/>
      <c r="D14" s="161"/>
      <c r="E14" s="146" t="str">
        <f>IF(D14="","",INDEX(Données!$C$5:$C$13,MATCH(Février!$D14,Données!$B$5:$B$13,0)))</f>
        <v/>
      </c>
      <c r="F14" s="162"/>
      <c r="G14" s="163"/>
      <c r="H14" s="164"/>
      <c r="I14" s="165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</row>
    <row r="15" spans="1:53" ht="15.6" x14ac:dyDescent="0.3">
      <c r="A15" s="90"/>
      <c r="B15" s="8"/>
      <c r="D15" s="9"/>
      <c r="E15" s="146" t="str">
        <f>IF(D15="","",INDEX(Données!$C$5:$C$13,MATCH(Février!$D15,Données!$B$5:$B$13,0)))</f>
        <v/>
      </c>
      <c r="H15" s="15"/>
      <c r="I15" s="7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</row>
    <row r="16" spans="1:53" ht="15.6" x14ac:dyDescent="0.3">
      <c r="A16" s="9"/>
      <c r="B16" s="8"/>
      <c r="C16" s="9"/>
      <c r="E16" s="146" t="str">
        <f>IF(D16="","",INDEX(Données!$C$5:$C$13,MATCH(Février!$D16,Données!$B$5:$B$13,0)))</f>
        <v/>
      </c>
      <c r="H16" s="20"/>
      <c r="I16" s="7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</row>
    <row r="17" spans="1:53" ht="15.6" x14ac:dyDescent="0.3">
      <c r="A17" s="90"/>
      <c r="B17" s="8"/>
      <c r="E17" s="146" t="str">
        <f>IF(D17="","",INDEX(Données!$C$5:$C$13,MATCH(Février!$D17,Données!$B$5:$B$13,0)))</f>
        <v/>
      </c>
      <c r="H17" s="15"/>
      <c r="I17" s="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 ht="15.6" x14ac:dyDescent="0.3">
      <c r="A18" s="9"/>
      <c r="B18" s="8"/>
      <c r="E18" s="146" t="str">
        <f>IF(D18="","",INDEX(Données!$C$5:$C$13,MATCH(Février!$D18,Données!$B$5:$B$13,0)))</f>
        <v/>
      </c>
      <c r="H18" s="15"/>
      <c r="I18" s="7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</row>
    <row r="19" spans="1:53" ht="15.6" x14ac:dyDescent="0.3">
      <c r="A19" s="90"/>
      <c r="B19" s="8"/>
      <c r="E19" s="146" t="str">
        <f>IF(D19="","",INDEX(Données!$C$5:$C$13,MATCH(Février!$D19,Données!$B$5:$B$13,0)))</f>
        <v/>
      </c>
      <c r="H19" s="15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</row>
    <row r="20" spans="1:53" ht="15.6" x14ac:dyDescent="0.3">
      <c r="A20" s="9"/>
      <c r="B20" s="8"/>
      <c r="E20" s="146" t="str">
        <f>IF(D20="","",INDEX(Données!$C$5:$C$13,MATCH(Février!$D20,Données!$B$5:$B$13,0)))</f>
        <v/>
      </c>
      <c r="H20" s="15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</row>
    <row r="21" spans="1:53" ht="15.6" x14ac:dyDescent="0.3">
      <c r="A21" s="90"/>
      <c r="B21" s="8"/>
      <c r="D21" s="18"/>
      <c r="E21" s="146" t="str">
        <f>IF(D21="","",INDEX(Données!$C$5:$C$13,MATCH(Février!$D21,Données!$B$5:$B$13,0)))</f>
        <v/>
      </c>
      <c r="H21" s="15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</row>
    <row r="22" spans="1:53" ht="15.6" x14ac:dyDescent="0.3">
      <c r="A22" s="9"/>
      <c r="B22" s="8"/>
      <c r="E22" s="146" t="str">
        <f>IF(D22="","",INDEX(Données!$C$5:$C$13,MATCH(Février!$D22,Données!$B$5:$B$13,0)))</f>
        <v/>
      </c>
      <c r="H22" s="15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</row>
    <row r="23" spans="1:53" ht="15.6" x14ac:dyDescent="0.3">
      <c r="A23" s="90"/>
      <c r="B23" s="8"/>
      <c r="E23" s="146" t="str">
        <f>IF(D23="","",INDEX(Données!$C$5:$C$13,MATCH(Février!$D23,Données!$B$5:$B$13,0)))</f>
        <v/>
      </c>
      <c r="H23" s="15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</row>
    <row r="24" spans="1:53" ht="15.6" x14ac:dyDescent="0.3">
      <c r="A24" s="90"/>
      <c r="B24" s="8"/>
      <c r="C24" s="18"/>
      <c r="E24" s="146" t="str">
        <f>IF(D24="","",INDEX(Données!$C$5:$C$13,MATCH(Février!$D24,Données!$B$5:$B$13,0)))</f>
        <v/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</row>
    <row r="25" spans="1:53" ht="15.6" x14ac:dyDescent="0.3">
      <c r="A25" s="9"/>
      <c r="B25" s="8"/>
      <c r="C25" s="9"/>
      <c r="D25" s="9"/>
      <c r="E25" s="146" t="str">
        <f>IF(D25="","",INDEX(Données!$C$5:$C$13,MATCH(Février!$D25,Données!$B$5:$B$13,0)))</f>
        <v/>
      </c>
      <c r="H25" s="13"/>
      <c r="M25"/>
      <c r="N25"/>
      <c r="O25"/>
      <c r="P25"/>
      <c r="Q25"/>
      <c r="R25"/>
    </row>
    <row r="26" spans="1:53" ht="15.6" x14ac:dyDescent="0.3">
      <c r="A26" s="90"/>
      <c r="B26" s="8"/>
      <c r="D26" s="9"/>
      <c r="E26" s="146" t="str">
        <f>IF(D26="","",INDEX(Données!$C$5:$C$13,MATCH(Février!$D26,Données!$B$5:$B$13,0)))</f>
        <v/>
      </c>
      <c r="H26" s="15"/>
      <c r="M26"/>
      <c r="N26"/>
      <c r="O26"/>
      <c r="P26"/>
      <c r="Q26"/>
      <c r="R26"/>
    </row>
    <row r="27" spans="1:53" ht="15.6" x14ac:dyDescent="0.3">
      <c r="A27" s="9"/>
      <c r="B27" s="8"/>
      <c r="D27" s="9"/>
      <c r="E27" s="146" t="str">
        <f>IF(D27="","",INDEX(Données!$C$5:$C$13,MATCH(Février!$D27,Données!$B$5:$B$13,0)))</f>
        <v/>
      </c>
      <c r="H27" s="15"/>
      <c r="M27"/>
      <c r="N27"/>
      <c r="O27"/>
      <c r="P27"/>
      <c r="Q27"/>
      <c r="R27"/>
    </row>
    <row r="28" spans="1:53" ht="15.6" x14ac:dyDescent="0.3">
      <c r="A28" s="90"/>
      <c r="B28" s="8"/>
      <c r="C28" s="16"/>
      <c r="D28" s="9"/>
      <c r="E28" s="146" t="str">
        <f>IF(D28="","",INDEX(Données!$C$5:$C$13,MATCH(Février!$D28,Données!$B$5:$B$13,0)))</f>
        <v/>
      </c>
      <c r="H28" s="15"/>
      <c r="M28"/>
      <c r="N28"/>
      <c r="O28"/>
      <c r="P28"/>
      <c r="Q28"/>
      <c r="R28"/>
    </row>
    <row r="29" spans="1:53" ht="15.6" x14ac:dyDescent="0.3">
      <c r="A29" s="9"/>
      <c r="B29" s="8"/>
      <c r="E29" s="146" t="str">
        <f>IF(D29="","",INDEX(Données!$C$5:$C$13,MATCH(Février!$D29,Données!$B$5:$B$13,0)))</f>
        <v/>
      </c>
      <c r="H29" s="15"/>
      <c r="M29"/>
      <c r="N29"/>
      <c r="O29"/>
      <c r="P29"/>
      <c r="Q29"/>
      <c r="R29"/>
    </row>
    <row r="30" spans="1:53" ht="15.6" x14ac:dyDescent="0.3">
      <c r="A30" s="90"/>
      <c r="B30" s="8"/>
      <c r="E30" s="146" t="str">
        <f>IF(D30="","",INDEX(Données!$C$5:$C$13,MATCH(Février!$D30,Données!$B$5:$B$13,0)))</f>
        <v/>
      </c>
      <c r="M30"/>
      <c r="N30"/>
      <c r="O30"/>
      <c r="P30"/>
      <c r="Q30"/>
      <c r="R30"/>
    </row>
    <row r="31" spans="1:53" ht="15.6" x14ac:dyDescent="0.3">
      <c r="A31" s="9"/>
      <c r="B31" s="8"/>
      <c r="D31" s="9"/>
      <c r="E31" s="146" t="str">
        <f>IF(D31="","",INDEX(Données!$C$5:$C$13,MATCH(Février!$D31,Données!$B$5:$B$13,0)))</f>
        <v/>
      </c>
      <c r="H31" s="15"/>
      <c r="J31"/>
      <c r="K31"/>
      <c r="L31"/>
      <c r="M31"/>
      <c r="N31"/>
      <c r="O31"/>
      <c r="P31"/>
      <c r="Q31"/>
      <c r="R31"/>
    </row>
    <row r="32" spans="1:53" ht="15.6" x14ac:dyDescent="0.3">
      <c r="A32" s="90"/>
      <c r="B32" s="8"/>
      <c r="C32" s="18"/>
      <c r="D32" s="18"/>
      <c r="E32" s="146" t="str">
        <f>IF(D32="","",INDEX(Données!$C$5:$C$13,MATCH(Février!$D32,Données!$B$5:$B$13,0)))</f>
        <v/>
      </c>
      <c r="J32"/>
      <c r="K32"/>
      <c r="L32"/>
      <c r="M32"/>
      <c r="N32"/>
      <c r="O32"/>
      <c r="P32"/>
      <c r="Q32"/>
      <c r="R32"/>
    </row>
    <row r="33" spans="1:18" ht="15.6" x14ac:dyDescent="0.3">
      <c r="A33" s="9"/>
      <c r="B33" s="8"/>
      <c r="C33" s="18"/>
      <c r="D33" s="18"/>
      <c r="E33" s="146" t="str">
        <f>IF(D33="","",INDEX(Données!$C$5:$C$13,MATCH(Février!$D33,Données!$B$5:$B$13,0)))</f>
        <v/>
      </c>
      <c r="J33"/>
      <c r="K33"/>
      <c r="L33"/>
      <c r="M33"/>
      <c r="N33"/>
      <c r="O33"/>
      <c r="P33"/>
      <c r="Q33"/>
      <c r="R33"/>
    </row>
    <row r="34" spans="1:18" ht="15.6" x14ac:dyDescent="0.3">
      <c r="A34" s="9"/>
      <c r="B34" s="8"/>
      <c r="C34" s="18"/>
      <c r="D34" s="9"/>
      <c r="E34" s="146" t="str">
        <f>IF(D34="","",INDEX(Données!$C$5:$C$13,MATCH(Février!$D34,Données!$B$5:$B$13,0)))</f>
        <v/>
      </c>
      <c r="J34"/>
      <c r="K34"/>
      <c r="L34"/>
      <c r="M34"/>
      <c r="N34"/>
      <c r="O34"/>
      <c r="P34"/>
      <c r="Q34"/>
      <c r="R34"/>
    </row>
    <row r="35" spans="1:18" ht="15.6" x14ac:dyDescent="0.3">
      <c r="A35" s="90"/>
      <c r="B35" s="8"/>
      <c r="E35" s="146" t="str">
        <f>IF(D35="","",INDEX(Données!$C$5:$C$13,MATCH(Février!$D35,Données!$B$5:$B$13,0)))</f>
        <v/>
      </c>
      <c r="F35" s="109"/>
      <c r="H35" s="15"/>
      <c r="J35"/>
      <c r="K35"/>
      <c r="L35"/>
      <c r="M35"/>
      <c r="N35"/>
      <c r="O35"/>
      <c r="P35"/>
      <c r="Q35"/>
      <c r="R35"/>
    </row>
    <row r="36" spans="1:18" customFormat="1" x14ac:dyDescent="0.3">
      <c r="A36" s="9"/>
      <c r="B36" s="8"/>
      <c r="C36" s="18"/>
      <c r="D36" s="18"/>
      <c r="E36" s="146" t="str">
        <f>IF(D36="","",INDEX(Données!$C$5:$C$13,MATCH(Février!$D36,Données!$B$5:$B$13,0)))</f>
        <v/>
      </c>
      <c r="F36" s="11"/>
      <c r="G36" s="12"/>
      <c r="H36" s="14"/>
    </row>
    <row r="37" spans="1:18" customFormat="1" x14ac:dyDescent="0.3">
      <c r="A37" s="90"/>
      <c r="B37" s="8"/>
      <c r="C37" s="9"/>
      <c r="D37" s="9"/>
      <c r="E37" s="146" t="str">
        <f>IF(D37="","",INDEX(Données!$C$5:$C$13,MATCH(Février!$D37,Données!$B$5:$B$13,0)))</f>
        <v/>
      </c>
      <c r="F37" s="11"/>
      <c r="G37" s="12"/>
      <c r="H37" s="14"/>
    </row>
    <row r="38" spans="1:18" customFormat="1" x14ac:dyDescent="0.3">
      <c r="A38" s="9"/>
      <c r="B38" s="8"/>
      <c r="C38" s="9"/>
      <c r="D38" s="9"/>
      <c r="E38" s="146" t="str">
        <f>IF(D38="","",INDEX(Données!$C$5:$C$13,MATCH(Février!$D38,Données!$B$5:$B$13,0)))</f>
        <v/>
      </c>
      <c r="F38" s="11"/>
      <c r="G38" s="12"/>
      <c r="H38" s="14"/>
    </row>
    <row r="39" spans="1:18" customFormat="1" x14ac:dyDescent="0.3">
      <c r="A39" s="90"/>
      <c r="B39" s="8"/>
      <c r="C39" s="11"/>
      <c r="D39" s="9"/>
      <c r="E39" s="146" t="str">
        <f>IF(D39="","",INDEX(Données!$C$5:$C$13,MATCH(Février!$D39,Données!$B$5:$B$13,0)))</f>
        <v/>
      </c>
      <c r="F39" s="11"/>
      <c r="G39" s="12"/>
      <c r="H39" s="14"/>
    </row>
    <row r="40" spans="1:18" ht="15.6" x14ac:dyDescent="0.3">
      <c r="A40" s="90"/>
      <c r="B40" s="8"/>
      <c r="E40" s="146" t="str">
        <f>IF(D40="","",INDEX(Données!$C$5:$C$13,MATCH(Février!$D40,Données!$B$5:$B$13,0)))</f>
        <v/>
      </c>
      <c r="J40"/>
      <c r="K40"/>
      <c r="L40"/>
      <c r="M40"/>
      <c r="N40"/>
      <c r="O40"/>
      <c r="P40"/>
      <c r="Q40"/>
      <c r="R40"/>
    </row>
    <row r="41" spans="1:18" ht="15.6" x14ac:dyDescent="0.3">
      <c r="A41" s="9"/>
      <c r="B41" s="8"/>
      <c r="C41" s="9"/>
      <c r="E41" s="146" t="str">
        <f>IF(D41="","",INDEX(Données!$C$5:$C$13,MATCH(Février!$D41,Données!$B$5:$B$13,0)))</f>
        <v/>
      </c>
      <c r="H41" s="13"/>
      <c r="J41"/>
      <c r="K41"/>
      <c r="L41"/>
      <c r="M41"/>
      <c r="N41"/>
      <c r="O41"/>
      <c r="P41"/>
      <c r="Q41"/>
      <c r="R41"/>
    </row>
    <row r="42" spans="1:18" ht="15.6" x14ac:dyDescent="0.3">
      <c r="A42" s="90"/>
      <c r="B42" s="8"/>
      <c r="E42" s="146" t="str">
        <f>IF(D42="","",INDEX(Données!$C$5:$C$13,MATCH(Février!$D42,Données!$B$5:$B$13,0)))</f>
        <v/>
      </c>
      <c r="H42" s="13"/>
      <c r="J42"/>
      <c r="K42"/>
      <c r="L42"/>
      <c r="M42"/>
      <c r="N42"/>
      <c r="O42"/>
      <c r="P42"/>
      <c r="Q42"/>
      <c r="R42"/>
    </row>
    <row r="43" spans="1:18" ht="15.6" x14ac:dyDescent="0.3">
      <c r="A43" s="9"/>
      <c r="B43" s="8"/>
      <c r="C43" s="9"/>
      <c r="E43" s="146" t="str">
        <f>IF(D43="","",INDEX(Données!$C$5:$C$13,MATCH(Février!$D43,Données!$B$5:$B$13,0)))</f>
        <v/>
      </c>
      <c r="J43"/>
      <c r="K43"/>
      <c r="L43"/>
      <c r="M43"/>
      <c r="N43"/>
      <c r="O43"/>
      <c r="P43"/>
      <c r="Q43"/>
      <c r="R43"/>
    </row>
    <row r="44" spans="1:18" ht="15.6" x14ac:dyDescent="0.3">
      <c r="A44" s="90"/>
      <c r="B44" s="8"/>
      <c r="E44" s="146" t="str">
        <f>IF(D44="","",INDEX(Données!$C$5:$C$13,MATCH(Février!$D44,Données!$B$5:$B$13,0)))</f>
        <v/>
      </c>
      <c r="J44"/>
      <c r="K44"/>
      <c r="L44"/>
      <c r="M44"/>
      <c r="N44"/>
      <c r="O44"/>
      <c r="P44"/>
      <c r="Q44"/>
      <c r="R44"/>
    </row>
    <row r="45" spans="1:18" ht="15.6" x14ac:dyDescent="0.3">
      <c r="A45" s="90"/>
      <c r="B45" s="8"/>
      <c r="C45" s="9"/>
      <c r="E45" s="146" t="str">
        <f>IF(D45="","",INDEX(Données!$C$5:$C$13,MATCH(Février!$D45,Données!$B$5:$B$13,0)))</f>
        <v/>
      </c>
      <c r="J45"/>
      <c r="K45"/>
      <c r="L45"/>
      <c r="M45"/>
      <c r="N45"/>
      <c r="O45"/>
      <c r="P45"/>
      <c r="Q45"/>
      <c r="R45"/>
    </row>
    <row r="46" spans="1:18" ht="15.6" x14ac:dyDescent="0.3">
      <c r="A46" s="9"/>
      <c r="B46" s="8"/>
      <c r="E46" s="146" t="str">
        <f>IF(D46="","",INDEX(Données!$C$5:$C$13,MATCH(Février!$D46,Données!$B$5:$B$13,0)))</f>
        <v/>
      </c>
      <c r="J46"/>
      <c r="K46"/>
      <c r="L46"/>
      <c r="M46"/>
      <c r="N46"/>
      <c r="O46"/>
      <c r="P46"/>
      <c r="Q46"/>
      <c r="R46"/>
    </row>
    <row r="47" spans="1:18" ht="15.6" x14ac:dyDescent="0.3">
      <c r="A47" s="90"/>
      <c r="B47" s="8"/>
      <c r="C47" s="9"/>
      <c r="D47" s="9"/>
      <c r="E47" s="146" t="str">
        <f>IF(D47="","",INDEX(Données!$C$5:$C$13,MATCH(Février!$D47,Données!$B$5:$B$13,0)))</f>
        <v/>
      </c>
      <c r="H47" s="15"/>
      <c r="J47"/>
      <c r="K47"/>
      <c r="L47"/>
      <c r="M47"/>
      <c r="N47"/>
      <c r="O47"/>
      <c r="P47"/>
      <c r="Q47"/>
      <c r="R47"/>
    </row>
    <row r="48" spans="1:18" ht="15.6" x14ac:dyDescent="0.3">
      <c r="A48" s="92"/>
      <c r="B48" s="8"/>
      <c r="E48" s="146" t="str">
        <f>IF(D48="","",INDEX(Données!$C$5:$C$13,MATCH(Février!$D48,Données!$B$5:$B$13,0)))</f>
        <v/>
      </c>
      <c r="J48"/>
      <c r="K48"/>
      <c r="L48"/>
      <c r="M48"/>
      <c r="N48"/>
      <c r="O48"/>
      <c r="P48"/>
      <c r="Q48"/>
      <c r="R48"/>
    </row>
    <row r="49" spans="1:18" ht="15.6" x14ac:dyDescent="0.3">
      <c r="A49" s="90"/>
      <c r="B49" s="8"/>
      <c r="E49" s="146" t="str">
        <f>IF(D49="","",INDEX(Données!$C$5:$C$13,MATCH(Février!$D49,Données!$B$5:$B$13,0)))</f>
        <v/>
      </c>
      <c r="J49"/>
      <c r="K49"/>
      <c r="L49"/>
      <c r="M49"/>
      <c r="N49"/>
      <c r="O49"/>
      <c r="P49"/>
      <c r="Q49"/>
      <c r="R49"/>
    </row>
    <row r="50" spans="1:18" ht="15.6" x14ac:dyDescent="0.3">
      <c r="A50" s="9"/>
      <c r="B50" s="8"/>
      <c r="D50" s="9"/>
      <c r="E50" s="146" t="str">
        <f>IF(D50="","",INDEX(Données!$C$5:$C$13,MATCH(Février!$D50,Données!$B$5:$B$13,0)))</f>
        <v/>
      </c>
      <c r="J50"/>
      <c r="K50"/>
      <c r="L50"/>
      <c r="M50"/>
      <c r="N50"/>
      <c r="O50"/>
      <c r="P50"/>
      <c r="Q50"/>
      <c r="R50"/>
    </row>
    <row r="51" spans="1:18" customFormat="1" x14ac:dyDescent="0.3">
      <c r="A51" s="90"/>
      <c r="B51" s="8"/>
      <c r="C51" s="9"/>
      <c r="D51" s="25"/>
      <c r="E51" s="146" t="str">
        <f>IF(D51="","",INDEX(Données!$C$5:$C$13,MATCH(Février!$D51,Données!$B$5:$B$13,0)))</f>
        <v/>
      </c>
      <c r="F51" s="25"/>
      <c r="G51" s="12"/>
      <c r="H51" s="13"/>
    </row>
    <row r="52" spans="1:18" customFormat="1" ht="15.6" x14ac:dyDescent="0.3">
      <c r="A52" s="9"/>
      <c r="B52" s="8"/>
      <c r="C52" s="11"/>
      <c r="D52" s="11"/>
      <c r="E52" s="146" t="str">
        <f>IF(D52="","",INDEX(Données!$C$5:$C$13,MATCH(Février!$D52,Données!$B$5:$B$13,0)))</f>
        <v/>
      </c>
      <c r="F52" s="11"/>
      <c r="G52" s="12"/>
      <c r="H52" s="15"/>
      <c r="N52" s="7"/>
      <c r="O52" s="7"/>
      <c r="P52" s="7"/>
    </row>
    <row r="53" spans="1:18" customFormat="1" ht="15.6" x14ac:dyDescent="0.3">
      <c r="A53" s="90"/>
      <c r="B53" s="8"/>
      <c r="C53" s="11"/>
      <c r="D53" s="18"/>
      <c r="E53" s="146" t="str">
        <f>IF(D53="","",INDEX(Données!$C$5:$C$13,MATCH(Février!$D53,Données!$B$5:$B$13,0)))</f>
        <v/>
      </c>
      <c r="F53" s="11"/>
      <c r="G53" s="12"/>
      <c r="H53" s="14"/>
      <c r="N53" s="7"/>
      <c r="O53" s="7"/>
      <c r="P53" s="7"/>
    </row>
    <row r="54" spans="1:18" customFormat="1" ht="15.6" x14ac:dyDescent="0.3">
      <c r="A54" s="9"/>
      <c r="B54" s="8"/>
      <c r="C54" s="11"/>
      <c r="D54" s="11"/>
      <c r="E54" s="146" t="str">
        <f>IF(D54="","",INDEX(Données!$C$5:$C$13,MATCH(Février!$D54,Données!$B$5:$B$13,0)))</f>
        <v/>
      </c>
      <c r="F54" s="11"/>
      <c r="G54" s="12"/>
      <c r="H54" s="15"/>
      <c r="N54" s="7"/>
      <c r="O54" s="7"/>
    </row>
    <row r="55" spans="1:18" customFormat="1" ht="15.6" x14ac:dyDescent="0.3">
      <c r="A55" s="90"/>
      <c r="B55" s="8"/>
      <c r="C55" s="11"/>
      <c r="D55" s="11"/>
      <c r="E55" s="146" t="str">
        <f>IF(D55="","",INDEX(Données!$C$5:$C$13,MATCH(Février!$D55,Données!$B$5:$B$13,0)))</f>
        <v/>
      </c>
      <c r="F55" s="11"/>
      <c r="G55" s="12"/>
      <c r="H55" s="14"/>
      <c r="N55" s="7"/>
      <c r="O55" s="7"/>
    </row>
    <row r="56" spans="1:18" customFormat="1" ht="15.6" x14ac:dyDescent="0.3">
      <c r="A56" s="9"/>
      <c r="B56" s="8"/>
      <c r="C56" s="18"/>
      <c r="D56" s="11"/>
      <c r="E56" s="146" t="str">
        <f>IF(D56="","",INDEX(Données!$C$5:$C$13,MATCH(Février!$D56,Données!$B$5:$B$13,0)))</f>
        <v/>
      </c>
      <c r="F56" s="11"/>
      <c r="G56" s="12"/>
      <c r="H56" s="13"/>
      <c r="N56" s="7"/>
      <c r="O56" s="7"/>
    </row>
    <row r="57" spans="1:18" customFormat="1" ht="15.6" x14ac:dyDescent="0.3">
      <c r="A57" s="90"/>
      <c r="B57" s="8"/>
      <c r="C57" s="9"/>
      <c r="D57" s="9"/>
      <c r="E57" s="146" t="str">
        <f>IF(D57="","",INDEX(Données!$C$5:$C$13,MATCH(Février!$D57,Données!$B$5:$B$13,0)))</f>
        <v/>
      </c>
      <c r="F57" s="11"/>
      <c r="G57" s="12"/>
      <c r="H57" s="13"/>
      <c r="N57" s="7"/>
      <c r="O57" s="7"/>
    </row>
    <row r="58" spans="1:18" customFormat="1" ht="15.6" x14ac:dyDescent="0.3">
      <c r="A58" s="9"/>
      <c r="B58" s="8"/>
      <c r="C58" s="11"/>
      <c r="D58" s="9"/>
      <c r="E58" s="146" t="str">
        <f>IF(D58="","",INDEX(Données!$C$5:$C$13,MATCH(Février!$D58,Données!$B$5:$B$13,0)))</f>
        <v/>
      </c>
      <c r="F58" s="11"/>
      <c r="G58" s="12"/>
      <c r="H58" s="15"/>
      <c r="N58" s="7"/>
      <c r="O58" s="7"/>
    </row>
    <row r="59" spans="1:18" customFormat="1" ht="15.6" x14ac:dyDescent="0.3">
      <c r="A59" s="90"/>
      <c r="B59" s="8"/>
      <c r="C59" s="11"/>
      <c r="D59" s="9"/>
      <c r="E59" s="146" t="str">
        <f>IF(D59="","",INDEX(Données!$C$5:$C$13,MATCH(Février!$D59,Données!$B$5:$B$13,0)))</f>
        <v/>
      </c>
      <c r="F59" s="11"/>
      <c r="G59" s="12"/>
      <c r="H59" s="15"/>
      <c r="O59" s="22"/>
    </row>
    <row r="60" spans="1:18" customFormat="1" ht="15.6" x14ac:dyDescent="0.3">
      <c r="A60" s="9"/>
      <c r="B60" s="8"/>
      <c r="C60" s="16"/>
      <c r="D60" s="9"/>
      <c r="E60" s="146" t="str">
        <f>IF(D60="","",INDEX(Données!$C$5:$C$13,MATCH(Février!$D60,Données!$B$5:$B$13,0)))</f>
        <v/>
      </c>
      <c r="F60" s="11"/>
      <c r="G60" s="12"/>
      <c r="H60" s="14"/>
      <c r="O60" s="22"/>
    </row>
    <row r="61" spans="1:18" customFormat="1" ht="15.6" x14ac:dyDescent="0.3">
      <c r="A61" s="90"/>
      <c r="B61" s="8"/>
      <c r="C61" s="11"/>
      <c r="D61" s="11"/>
      <c r="E61" s="146" t="str">
        <f>IF(D61="","",INDEX(Données!$C$5:$C$13,MATCH(Février!$D61,Données!$B$5:$B$13,0)))</f>
        <v/>
      </c>
      <c r="F61" s="11"/>
      <c r="G61" s="12"/>
      <c r="H61" s="14"/>
      <c r="N61" s="7"/>
      <c r="O61" s="7"/>
    </row>
    <row r="62" spans="1:18" customFormat="1" ht="15.6" x14ac:dyDescent="0.3">
      <c r="A62" s="90"/>
      <c r="B62" s="8"/>
      <c r="C62" s="11"/>
      <c r="D62" s="11"/>
      <c r="E62" s="146" t="str">
        <f>IF(D62="","",INDEX(Données!$C$5:$C$13,MATCH(Février!$D62,Données!$B$5:$B$13,0)))</f>
        <v/>
      </c>
      <c r="F62" s="11"/>
      <c r="G62" s="12"/>
      <c r="H62" s="14"/>
      <c r="N62" s="7"/>
      <c r="O62" s="7"/>
    </row>
    <row r="63" spans="1:18" customFormat="1" ht="15.6" x14ac:dyDescent="0.3">
      <c r="A63" s="9"/>
      <c r="B63" s="8"/>
      <c r="C63" s="11"/>
      <c r="D63" s="9"/>
      <c r="E63" s="146" t="str">
        <f>IF(D63="","",INDEX(Données!$C$5:$C$13,MATCH(Février!$D63,Données!$B$5:$B$13,0)))</f>
        <v/>
      </c>
      <c r="F63" s="11"/>
      <c r="G63" s="12"/>
      <c r="H63" s="14"/>
      <c r="J63" s="7"/>
      <c r="K63" s="7"/>
      <c r="L63" s="7"/>
      <c r="M63" s="7"/>
      <c r="N63" s="7"/>
      <c r="O63" s="7"/>
    </row>
    <row r="64" spans="1:18" customFormat="1" ht="15.6" x14ac:dyDescent="0.3">
      <c r="A64" s="90"/>
      <c r="B64" s="8"/>
      <c r="C64" s="18"/>
      <c r="D64" s="9"/>
      <c r="E64" s="146" t="str">
        <f>IF(D64="","",INDEX(Données!$C$5:$C$13,MATCH(Février!$D64,Données!$B$5:$B$13,0)))</f>
        <v/>
      </c>
      <c r="F64" s="11"/>
      <c r="G64" s="12"/>
      <c r="H64" s="14"/>
      <c r="J64" s="7"/>
      <c r="K64" s="7"/>
      <c r="L64" s="7"/>
      <c r="M64" s="7"/>
      <c r="N64" s="7"/>
      <c r="O64" s="7"/>
    </row>
    <row r="65" spans="1:16" ht="15.6" x14ac:dyDescent="0.3">
      <c r="A65" s="9"/>
      <c r="B65" s="8"/>
      <c r="C65" s="18"/>
      <c r="D65" s="18"/>
      <c r="E65" s="146" t="str">
        <f>IF(D65="","",INDEX(Données!$C$5:$C$13,MATCH(Février!$D65,Données!$B$5:$B$13,0)))</f>
        <v/>
      </c>
      <c r="P65"/>
    </row>
    <row r="66" spans="1:16" ht="15.6" x14ac:dyDescent="0.3">
      <c r="A66" s="90"/>
      <c r="B66" s="8"/>
      <c r="C66" s="18"/>
      <c r="D66" s="9"/>
      <c r="E66" s="146" t="str">
        <f>IF(D66="","",INDEX(Données!$C$5:$C$13,MATCH(Février!$D66,Données!$B$5:$B$13,0)))</f>
        <v/>
      </c>
    </row>
    <row r="67" spans="1:16" ht="15.6" x14ac:dyDescent="0.3">
      <c r="A67" s="9"/>
      <c r="B67" s="8"/>
      <c r="E67" s="146" t="str">
        <f>IF(D67="","",INDEX(Données!$C$5:$C$13,MATCH(Février!$D67,Données!$B$5:$B$13,0)))</f>
        <v/>
      </c>
      <c r="H67" s="15"/>
    </row>
    <row r="68" spans="1:16" ht="15.6" x14ac:dyDescent="0.3">
      <c r="A68" s="90"/>
      <c r="B68" s="8"/>
      <c r="C68" s="18"/>
      <c r="D68" s="18"/>
      <c r="E68" s="146" t="str">
        <f>IF(D68="","",INDEX(Données!$C$5:$C$13,MATCH(Février!$D68,Données!$B$5:$B$13,0)))</f>
        <v/>
      </c>
    </row>
    <row r="69" spans="1:16" ht="15.6" x14ac:dyDescent="0.3">
      <c r="A69" s="9"/>
      <c r="B69" s="8"/>
      <c r="C69" s="9"/>
      <c r="D69" s="9"/>
      <c r="E69" s="146" t="str">
        <f>IF(D69="","",INDEX(Données!$C$5:$C$13,MATCH(Février!$D69,Données!$B$5:$B$13,0)))</f>
        <v/>
      </c>
      <c r="I69" s="7"/>
    </row>
    <row r="70" spans="1:16" ht="15.6" x14ac:dyDescent="0.3">
      <c r="A70" s="90"/>
      <c r="B70" s="8"/>
      <c r="C70" s="9"/>
      <c r="D70" s="9"/>
      <c r="E70" s="146" t="str">
        <f>IF(D70="","",INDEX(Données!$C$5:$C$13,MATCH(Février!$D70,Données!$B$5:$B$13,0)))</f>
        <v/>
      </c>
      <c r="I70" s="7"/>
    </row>
    <row r="71" spans="1:16" ht="15.6" x14ac:dyDescent="0.3">
      <c r="A71" s="9"/>
      <c r="B71" s="8"/>
      <c r="D71" s="9"/>
      <c r="E71" s="146" t="str">
        <f>IF(D71="","",INDEX(Données!$C$5:$C$13,MATCH(Février!$D71,Données!$B$5:$B$13,0)))</f>
        <v/>
      </c>
      <c r="I71" s="7"/>
    </row>
    <row r="72" spans="1:16" ht="15.6" x14ac:dyDescent="0.3">
      <c r="A72" s="9"/>
      <c r="B72" s="8"/>
      <c r="E72" s="146" t="str">
        <f>IF(D72="","",INDEX(Données!$C$5:$C$13,MATCH(Février!$D72,Données!$B$5:$B$13,0)))</f>
        <v/>
      </c>
      <c r="I72" s="7"/>
    </row>
    <row r="73" spans="1:16" ht="15.6" x14ac:dyDescent="0.3">
      <c r="A73" s="90"/>
      <c r="B73" s="8"/>
      <c r="E73" s="146" t="str">
        <f>IF(D73="","",INDEX(Données!$C$5:$C$13,MATCH(Février!$D73,Données!$B$5:$B$13,0)))</f>
        <v/>
      </c>
      <c r="I73" s="7"/>
    </row>
    <row r="74" spans="1:16" ht="15.6" x14ac:dyDescent="0.3">
      <c r="A74" s="9"/>
      <c r="B74" s="8"/>
      <c r="E74" s="146" t="str">
        <f>IF(D74="","",INDEX(Données!$C$5:$C$13,MATCH(Février!$D74,Données!$B$5:$B$13,0)))</f>
        <v/>
      </c>
      <c r="H74" s="13"/>
      <c r="I74" s="7"/>
    </row>
    <row r="75" spans="1:16" ht="15.6" x14ac:dyDescent="0.3">
      <c r="A75" s="90"/>
      <c r="B75" s="8"/>
      <c r="E75" s="146" t="str">
        <f>IF(D75="","",INDEX(Données!$C$5:$C$13,MATCH(Février!$D75,Données!$B$5:$B$13,0)))</f>
        <v/>
      </c>
      <c r="H75" s="15"/>
      <c r="I75" s="7"/>
    </row>
    <row r="76" spans="1:16" ht="15.6" x14ac:dyDescent="0.3">
      <c r="A76" s="9"/>
      <c r="B76" s="8"/>
      <c r="C76" s="9"/>
      <c r="E76" s="146" t="str">
        <f>IF(D76="","",INDEX(Données!$C$5:$C$13,MATCH(Février!$D76,Données!$B$5:$B$13,0)))</f>
        <v/>
      </c>
      <c r="G76" s="26"/>
      <c r="I76" s="7"/>
    </row>
    <row r="77" spans="1:16" ht="15.6" x14ac:dyDescent="0.3">
      <c r="A77" s="9"/>
      <c r="B77" s="8"/>
      <c r="E77" s="146" t="str">
        <f>IF(D77="","",INDEX(Données!$C$5:$C$13,MATCH(Février!$D77,Données!$B$5:$B$13,0)))</f>
        <v/>
      </c>
      <c r="I77" s="7"/>
    </row>
    <row r="78" spans="1:16" ht="15.6" x14ac:dyDescent="0.3">
      <c r="A78" s="9"/>
      <c r="B78" s="8"/>
      <c r="C78" s="18"/>
      <c r="E78" s="146" t="str">
        <f>IF(D78="","",INDEX(Données!$C$5:$C$13,MATCH(Février!$D78,Données!$B$5:$B$13,0)))</f>
        <v/>
      </c>
      <c r="I78" s="7"/>
    </row>
    <row r="79" spans="1:16" ht="15.6" x14ac:dyDescent="0.3">
      <c r="A79" s="90"/>
      <c r="B79" s="8"/>
      <c r="C79" s="18"/>
      <c r="D79" s="18"/>
      <c r="E79" s="146" t="str">
        <f>IF(D79="","",INDEX(Données!$C$5:$C$13,MATCH(Février!$D79,Données!$B$5:$B$13,0)))</f>
        <v/>
      </c>
      <c r="I79" s="7"/>
    </row>
    <row r="80" spans="1:16" ht="15.6" x14ac:dyDescent="0.3">
      <c r="A80" s="9"/>
      <c r="B80" s="8"/>
      <c r="D80" s="18"/>
      <c r="E80" s="146" t="str">
        <f>IF(D80="","",INDEX(Données!$C$5:$C$13,MATCH(Février!$D80,Données!$B$5:$B$13,0)))</f>
        <v/>
      </c>
      <c r="I80" s="7"/>
    </row>
    <row r="81" spans="1:188" ht="15.6" x14ac:dyDescent="0.3">
      <c r="A81" s="90"/>
      <c r="B81" s="8"/>
      <c r="E81" s="146" t="str">
        <f>IF(D81="","",INDEX(Données!$C$5:$C$13,MATCH(Février!$D81,Données!$B$5:$B$13,0)))</f>
        <v/>
      </c>
      <c r="I81" s="7"/>
    </row>
    <row r="82" spans="1:188" ht="15.6" x14ac:dyDescent="0.3">
      <c r="A82" s="9"/>
      <c r="B82" s="8"/>
      <c r="C82" s="18"/>
      <c r="E82" s="146" t="str">
        <f>IF(D82="","",INDEX(Données!$C$5:$C$13,MATCH(Février!$D82,Données!$B$5:$B$13,0)))</f>
        <v/>
      </c>
    </row>
    <row r="83" spans="1:188" ht="15.6" x14ac:dyDescent="0.3">
      <c r="A83" s="90"/>
      <c r="B83" s="8"/>
      <c r="C83" s="9"/>
      <c r="D83" s="9"/>
      <c r="E83" s="146" t="str">
        <f>IF(D83="","",INDEX(Données!$C$5:$C$13,MATCH(Février!$D83,Données!$B$5:$B$13,0)))</f>
        <v/>
      </c>
      <c r="H83" s="13"/>
      <c r="J83" s="7" t="s">
        <v>52</v>
      </c>
    </row>
    <row r="84" spans="1:188" s="27" customFormat="1" ht="15.6" x14ac:dyDescent="0.3">
      <c r="A84" s="9"/>
      <c r="B84" s="8"/>
      <c r="C84" s="11"/>
      <c r="D84" s="9"/>
      <c r="E84" s="146" t="str">
        <f>IF(D84="","",INDEX(Données!$C$5:$C$13,MATCH(Février!$D84,Données!$B$5:$B$13,0)))</f>
        <v/>
      </c>
      <c r="F84" s="11"/>
      <c r="G84" s="12"/>
      <c r="H84" s="15"/>
      <c r="I84"/>
      <c r="J84" s="7" t="s">
        <v>53</v>
      </c>
      <c r="K84" s="7"/>
      <c r="L84" s="7"/>
      <c r="M84" s="7"/>
      <c r="N84" s="7"/>
      <c r="O84" s="7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</row>
    <row r="85" spans="1:188" s="27" customFormat="1" x14ac:dyDescent="0.3">
      <c r="A85" s="90"/>
      <c r="B85" s="8"/>
      <c r="C85" s="11"/>
      <c r="D85" s="9"/>
      <c r="E85" s="146" t="str">
        <f>IF(D85="","",INDEX(Données!$C$5:$C$13,MATCH(Février!$D85,Données!$B$5:$B$13,0)))</f>
        <v/>
      </c>
      <c r="F85" s="11"/>
      <c r="G85" s="12"/>
      <c r="H85" s="1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</row>
    <row r="86" spans="1:188" ht="15.6" x14ac:dyDescent="0.3">
      <c r="A86" s="93"/>
      <c r="B86" s="8"/>
      <c r="C86" s="16"/>
      <c r="D86" s="9"/>
      <c r="E86" s="146" t="str">
        <f>IF(D86="","",INDEX(Données!$C$5:$C$13,MATCH(Février!$D86,Données!$B$5:$B$13,0)))</f>
        <v/>
      </c>
      <c r="J86"/>
      <c r="K86"/>
      <c r="L86"/>
      <c r="M86"/>
      <c r="N86"/>
      <c r="O86"/>
    </row>
    <row r="87" spans="1:188" ht="15.6" x14ac:dyDescent="0.3">
      <c r="A87" s="94"/>
      <c r="B87" s="8"/>
      <c r="E87" s="146" t="str">
        <f>IF(D87="","",INDEX(Données!$C$5:$C$13,MATCH(Février!$D87,Données!$B$5:$B$13,0)))</f>
        <v/>
      </c>
    </row>
    <row r="88" spans="1:188" ht="15.6" x14ac:dyDescent="0.3">
      <c r="A88" s="92"/>
      <c r="B88" s="8"/>
      <c r="D88" s="9"/>
      <c r="E88" s="146" t="str">
        <f>IF(D88="","",INDEX(Données!$C$5:$C$13,MATCH(Février!$D88,Données!$B$5:$B$13,0)))</f>
        <v/>
      </c>
    </row>
    <row r="89" spans="1:188" ht="15.6" x14ac:dyDescent="0.3">
      <c r="A89" s="94"/>
      <c r="B89" s="8"/>
      <c r="C89" s="18"/>
      <c r="D89" s="28"/>
      <c r="E89" s="146" t="str">
        <f>IF(D89="","",INDEX(Données!$C$5:$C$13,MATCH(Février!$D89,Données!$B$5:$B$13,0)))</f>
        <v/>
      </c>
      <c r="F89" s="29"/>
    </row>
    <row r="90" spans="1:188" ht="15.6" x14ac:dyDescent="0.3">
      <c r="A90" s="94"/>
      <c r="B90" s="8"/>
      <c r="C90" s="18"/>
      <c r="D90" s="30"/>
      <c r="E90" s="146" t="str">
        <f>IF(D90="","",INDEX(Données!$C$5:$C$13,MATCH(Février!$D90,Données!$B$5:$B$13,0)))</f>
        <v/>
      </c>
      <c r="F90" s="25"/>
    </row>
    <row r="91" spans="1:188" ht="15.6" x14ac:dyDescent="0.3">
      <c r="A91" s="92"/>
      <c r="B91" s="8"/>
      <c r="C91" s="18"/>
      <c r="D91" s="24"/>
      <c r="E91" s="146" t="str">
        <f>IF(D91="","",INDEX(Données!$C$5:$C$13,MATCH(Février!$D91,Données!$B$5:$B$13,0)))</f>
        <v/>
      </c>
      <c r="F91" s="25"/>
    </row>
    <row r="92" spans="1:188" ht="15.6" x14ac:dyDescent="0.3">
      <c r="A92" s="94"/>
      <c r="B92" s="8"/>
      <c r="D92" s="25"/>
      <c r="E92" s="146" t="str">
        <f>IF(D92="","",INDEX(Données!$C$5:$C$13,MATCH(Février!$D92,Données!$B$5:$B$13,0)))</f>
        <v/>
      </c>
      <c r="H92" s="15"/>
    </row>
    <row r="93" spans="1:188" ht="15.6" x14ac:dyDescent="0.3">
      <c r="A93" s="92"/>
      <c r="B93" s="8"/>
      <c r="C93" s="9"/>
      <c r="D93" s="24"/>
      <c r="E93" s="146" t="str">
        <f>IF(D93="","",INDEX(Données!$C$5:$C$13,MATCH(Février!$D93,Données!$B$5:$B$13,0)))</f>
        <v/>
      </c>
      <c r="F93" s="25"/>
    </row>
    <row r="94" spans="1:188" ht="15.6" x14ac:dyDescent="0.3">
      <c r="A94" s="94"/>
      <c r="B94" s="8"/>
      <c r="C94" s="9"/>
      <c r="D94" s="24"/>
      <c r="E94" s="146" t="str">
        <f>IF(D94="","",INDEX(Données!$C$5:$C$13,MATCH(Février!$D94,Données!$B$5:$B$13,0)))</f>
        <v/>
      </c>
    </row>
    <row r="95" spans="1:188" ht="15.6" x14ac:dyDescent="0.3">
      <c r="A95" s="92"/>
      <c r="B95" s="8"/>
      <c r="D95" s="24"/>
      <c r="E95" s="146" t="str">
        <f>IF(D95="","",INDEX(Données!$C$5:$C$13,MATCH(Février!$D95,Données!$B$5:$B$13,0)))</f>
        <v/>
      </c>
      <c r="F95" s="25"/>
      <c r="H95" s="15"/>
    </row>
    <row r="96" spans="1:188" ht="15.6" x14ac:dyDescent="0.3">
      <c r="A96" s="90"/>
      <c r="B96" s="8"/>
      <c r="D96" s="25"/>
      <c r="E96" s="146" t="str">
        <f>IF(D96="","",INDEX(Données!$C$5:$C$13,MATCH(Février!$D96,Données!$B$5:$B$13,0)))</f>
        <v/>
      </c>
      <c r="F96" s="25"/>
    </row>
    <row r="97" spans="1:8" ht="15.6" x14ac:dyDescent="0.3">
      <c r="A97" s="9"/>
      <c r="B97" s="8"/>
      <c r="C97" s="9"/>
      <c r="D97" s="24"/>
      <c r="E97" s="146" t="str">
        <f>IF(D97="","",INDEX(Données!$C$5:$C$13,MATCH(Février!$D97,Données!$B$5:$B$13,0)))</f>
        <v/>
      </c>
      <c r="F97" s="25"/>
      <c r="H97" s="15"/>
    </row>
    <row r="98" spans="1:8" ht="15.6" x14ac:dyDescent="0.3">
      <c r="A98" s="9"/>
      <c r="B98" s="8"/>
      <c r="C98" s="9"/>
      <c r="D98" s="25"/>
      <c r="E98" s="146" t="str">
        <f>IF(D98="","",INDEX(Données!$C$5:$C$13,MATCH(Février!$D98,Données!$B$5:$B$13,0)))</f>
        <v/>
      </c>
      <c r="F98" s="25"/>
      <c r="H98" s="13"/>
    </row>
    <row r="99" spans="1:8" ht="15.6" x14ac:dyDescent="0.3">
      <c r="A99" s="90"/>
      <c r="B99" s="8"/>
      <c r="E99" s="146" t="str">
        <f>IF(D99="","",INDEX(Données!$C$5:$C$13,MATCH(Février!$D99,Données!$B$5:$B$13,0)))</f>
        <v/>
      </c>
    </row>
    <row r="100" spans="1:8" ht="15.6" x14ac:dyDescent="0.3">
      <c r="A100" s="9"/>
      <c r="B100" s="8"/>
      <c r="E100" s="146" t="str">
        <f>IF(D100="","",INDEX(Données!$C$5:$C$13,MATCH(Février!$D100,Données!$B$5:$B$13,0)))</f>
        <v/>
      </c>
      <c r="H100" s="13"/>
    </row>
    <row r="101" spans="1:8" ht="15.6" x14ac:dyDescent="0.3">
      <c r="A101" s="90"/>
      <c r="B101" s="8"/>
      <c r="C101" s="9"/>
      <c r="E101" s="146" t="str">
        <f>IF(D101="","",INDEX(Données!$C$5:$C$13,MATCH(Février!$D101,Données!$B$5:$B$13,0)))</f>
        <v/>
      </c>
    </row>
    <row r="102" spans="1:8" ht="15.6" x14ac:dyDescent="0.3">
      <c r="A102" s="90"/>
      <c r="B102" s="8"/>
      <c r="E102" s="146" t="str">
        <f>IF(D102="","",INDEX(Données!$C$5:$C$13,MATCH(Février!$D102,Données!$B$5:$B$13,0)))</f>
        <v/>
      </c>
    </row>
    <row r="103" spans="1:8" ht="15.6" x14ac:dyDescent="0.3">
      <c r="A103" s="9"/>
      <c r="B103" s="8"/>
      <c r="C103" s="18"/>
      <c r="E103" s="146" t="str">
        <f>IF(D103="","",INDEX(Données!$C$5:$C$13,MATCH(Février!$D103,Données!$B$5:$B$13,0)))</f>
        <v/>
      </c>
    </row>
    <row r="104" spans="1:8" ht="15.6" x14ac:dyDescent="0.3">
      <c r="A104" s="90"/>
      <c r="B104" s="8"/>
      <c r="C104" s="18"/>
      <c r="D104" s="18"/>
      <c r="E104" s="146" t="str">
        <f>IF(D104="","",INDEX(Données!$C$5:$C$13,MATCH(Février!$D104,Données!$B$5:$B$13,0)))</f>
        <v/>
      </c>
      <c r="H104" s="19"/>
    </row>
    <row r="105" spans="1:8" ht="15.6" x14ac:dyDescent="0.3">
      <c r="A105" s="9"/>
      <c r="B105" s="8"/>
      <c r="E105" s="146" t="str">
        <f>IF(D105="","",INDEX(Données!$C$5:$C$13,MATCH(Février!$D105,Données!$B$5:$B$13,0)))</f>
        <v/>
      </c>
      <c r="H105" s="15"/>
    </row>
    <row r="106" spans="1:8" ht="15.6" x14ac:dyDescent="0.3">
      <c r="A106" s="90"/>
      <c r="B106" s="8"/>
      <c r="E106" s="146" t="str">
        <f>IF(D106="","",INDEX(Données!$C$5:$C$13,MATCH(Février!$D106,Données!$B$5:$B$13,0)))</f>
        <v/>
      </c>
      <c r="H106" s="13"/>
    </row>
    <row r="107" spans="1:8" ht="15.6" x14ac:dyDescent="0.3">
      <c r="A107" s="9"/>
      <c r="B107" s="8"/>
      <c r="E107" s="146" t="str">
        <f>IF(D107="","",INDEX(Données!$C$5:$C$13,MATCH(Février!$D107,Données!$B$5:$B$13,0)))</f>
        <v/>
      </c>
      <c r="H107" s="15"/>
    </row>
    <row r="108" spans="1:8" ht="15.6" x14ac:dyDescent="0.3">
      <c r="A108" s="95"/>
      <c r="B108" s="8"/>
      <c r="E108" s="146" t="str">
        <f>IF(D108="","",INDEX(Données!$C$5:$C$13,MATCH(Février!$D108,Données!$B$5:$B$13,0)))</f>
        <v/>
      </c>
    </row>
    <row r="109" spans="1:8" ht="15.6" x14ac:dyDescent="0.3">
      <c r="A109" s="92"/>
      <c r="B109" s="8"/>
      <c r="C109" s="18"/>
      <c r="E109" s="146" t="str">
        <f>IF(D109="","",INDEX(Données!$C$5:$C$13,MATCH(Février!$D109,Données!$B$5:$B$13,0)))</f>
        <v/>
      </c>
    </row>
    <row r="110" spans="1:8" ht="15.6" x14ac:dyDescent="0.3">
      <c r="A110" s="90"/>
      <c r="B110" s="8"/>
      <c r="C110" s="9"/>
      <c r="D110" s="9"/>
      <c r="E110" s="146" t="str">
        <f>IF(D110="","",INDEX(Données!$C$5:$C$13,MATCH(Février!$D110,Données!$B$5:$B$13,0)))</f>
        <v/>
      </c>
      <c r="H110" s="13"/>
    </row>
    <row r="111" spans="1:8" ht="15.6" x14ac:dyDescent="0.3">
      <c r="A111" s="9"/>
      <c r="B111" s="8"/>
      <c r="C111" s="18"/>
      <c r="D111" s="28"/>
      <c r="E111" s="146" t="str">
        <f>IF(D111="","",INDEX(Données!$C$5:$C$13,MATCH(Février!$D111,Données!$B$5:$B$13,0)))</f>
        <v/>
      </c>
      <c r="F111" s="29"/>
    </row>
    <row r="112" spans="1:8" ht="15.6" x14ac:dyDescent="0.3">
      <c r="A112" s="90"/>
      <c r="B112" s="8"/>
      <c r="C112" s="18"/>
      <c r="D112" s="30"/>
      <c r="E112" s="146" t="str">
        <f>IF(D112="","",INDEX(Données!$C$5:$C$13,MATCH(Février!$D112,Données!$B$5:$B$13,0)))</f>
        <v/>
      </c>
      <c r="F112" s="25"/>
    </row>
    <row r="113" spans="1:8" ht="15.6" x14ac:dyDescent="0.3">
      <c r="A113" s="9"/>
      <c r="B113" s="8"/>
      <c r="E113" s="146" t="str">
        <f>IF(D113="","",INDEX(Données!$C$5:$C$13,MATCH(Février!$D113,Données!$B$5:$B$13,0)))</f>
        <v/>
      </c>
      <c r="H113" s="15"/>
    </row>
    <row r="114" spans="1:8" ht="15.6" x14ac:dyDescent="0.3">
      <c r="A114" s="90"/>
      <c r="B114" s="8"/>
      <c r="C114" s="18"/>
      <c r="E114" s="146" t="str">
        <f>IF(D114="","",INDEX(Données!$C$5:$C$13,MATCH(Février!$D114,Données!$B$5:$B$13,0)))</f>
        <v/>
      </c>
    </row>
    <row r="115" spans="1:8" ht="15.6" x14ac:dyDescent="0.3">
      <c r="A115" s="9"/>
      <c r="B115" s="8"/>
      <c r="C115" s="9"/>
      <c r="D115" s="9"/>
      <c r="E115" s="146" t="str">
        <f>IF(D115="","",INDEX(Données!$C$5:$C$13,MATCH(Février!$D115,Données!$B$5:$B$13,0)))</f>
        <v/>
      </c>
    </row>
    <row r="116" spans="1:8" ht="15.6" x14ac:dyDescent="0.3">
      <c r="A116" s="90"/>
      <c r="B116" s="8"/>
      <c r="E116" s="146" t="str">
        <f>IF(D116="","",INDEX(Données!$C$5:$C$13,MATCH(Février!$D116,Données!$B$5:$B$13,0)))</f>
        <v/>
      </c>
    </row>
    <row r="117" spans="1:8" ht="15.6" x14ac:dyDescent="0.3">
      <c r="A117" s="9"/>
      <c r="B117" s="8"/>
      <c r="C117" s="9"/>
      <c r="D117" s="9"/>
      <c r="E117" s="146" t="str">
        <f>IF(D117="","",INDEX(Données!$C$5:$C$13,MATCH(Février!$D117,Données!$B$5:$B$13,0)))</f>
        <v/>
      </c>
      <c r="H117" s="15"/>
    </row>
    <row r="118" spans="1:8" ht="15.6" x14ac:dyDescent="0.3">
      <c r="A118" s="90"/>
      <c r="B118" s="8"/>
      <c r="E118" s="146" t="str">
        <f>IF(D118="","",INDEX(Données!$C$5:$C$13,MATCH(Février!$D118,Données!$B$5:$B$13,0)))</f>
        <v/>
      </c>
      <c r="H118" s="13"/>
    </row>
    <row r="119" spans="1:8" ht="15.6" x14ac:dyDescent="0.3">
      <c r="A119" s="9"/>
      <c r="B119" s="8"/>
      <c r="E119" s="146" t="str">
        <f>IF(D119="","",INDEX(Données!$C$5:$C$13,MATCH(Février!$D119,Données!$B$5:$B$13,0)))</f>
        <v/>
      </c>
      <c r="H119" s="13"/>
    </row>
    <row r="120" spans="1:8" ht="15.6" x14ac:dyDescent="0.3">
      <c r="A120" s="90"/>
      <c r="B120" s="8"/>
      <c r="E120" s="146" t="str">
        <f>IF(D120="","",INDEX(Données!$C$5:$C$13,MATCH(Février!$D120,Données!$B$5:$B$13,0)))</f>
        <v/>
      </c>
      <c r="H120" s="13"/>
    </row>
    <row r="121" spans="1:8" ht="15.6" x14ac:dyDescent="0.3">
      <c r="A121" s="9"/>
      <c r="B121" s="8"/>
      <c r="E121" s="146" t="str">
        <f>IF(D121="","",INDEX(Données!$C$5:$C$13,MATCH(Février!$D121,Données!$B$5:$B$13,0)))</f>
        <v/>
      </c>
      <c r="H121" s="13"/>
    </row>
    <row r="122" spans="1:8" ht="15.6" x14ac:dyDescent="0.3">
      <c r="A122" s="9"/>
      <c r="B122" s="8"/>
      <c r="E122" s="146" t="str">
        <f>IF(D122="","",INDEX(Données!$C$5:$C$13,MATCH(Février!$D122,Données!$B$5:$B$13,0)))</f>
        <v/>
      </c>
      <c r="H122" s="13"/>
    </row>
    <row r="123" spans="1:8" ht="15.6" x14ac:dyDescent="0.3">
      <c r="A123" s="90"/>
      <c r="B123" s="8"/>
      <c r="E123" s="146" t="str">
        <f>IF(D123="","",INDEX(Données!$C$5:$C$13,MATCH(Février!$D123,Données!$B$5:$B$13,0)))</f>
        <v/>
      </c>
      <c r="H123" s="13"/>
    </row>
    <row r="124" spans="1:8" ht="15.6" x14ac:dyDescent="0.3">
      <c r="A124" s="90"/>
      <c r="B124" s="8"/>
      <c r="E124" s="146" t="str">
        <f>IF(D124="","",INDEX(Données!$C$5:$C$13,MATCH(Février!$D124,Données!$B$5:$B$13,0)))</f>
        <v/>
      </c>
      <c r="H124" s="13"/>
    </row>
    <row r="125" spans="1:8" ht="15.6" x14ac:dyDescent="0.3">
      <c r="B125" s="8"/>
      <c r="E125" s="146" t="str">
        <f>IF(D125="","",INDEX(Données!$C$5:$C$13,MATCH(Février!$D125,Données!$B$5:$B$13,0)))</f>
        <v/>
      </c>
      <c r="H125" s="13"/>
    </row>
    <row r="126" spans="1:8" ht="15.6" x14ac:dyDescent="0.3">
      <c r="B126" s="8"/>
      <c r="E126" s="146" t="str">
        <f>IF(D126="","",INDEX(Données!$C$5:$C$13,MATCH(Février!$D126,Données!$B$5:$B$13,0)))</f>
        <v/>
      </c>
      <c r="H126" s="13"/>
    </row>
    <row r="127" spans="1:8" ht="15.6" x14ac:dyDescent="0.3">
      <c r="A127" s="9"/>
      <c r="B127" s="8"/>
      <c r="E127" s="146" t="str">
        <f>IF(D127="","",INDEX(Données!$C$5:$C$13,MATCH(Février!$D127,Données!$B$5:$B$13,0)))</f>
        <v/>
      </c>
      <c r="H127" s="13"/>
    </row>
    <row r="128" spans="1:8" ht="15.6" x14ac:dyDescent="0.3">
      <c r="A128" s="90"/>
      <c r="E128" s="146" t="str">
        <f>IF(D128="","",INDEX(Données!$C$5:$C$13,MATCH(Février!$D128,Données!$B$5:$B$13,0)))</f>
        <v/>
      </c>
    </row>
    <row r="129" spans="1:9" x14ac:dyDescent="0.3">
      <c r="E129" s="146" t="str">
        <f>IF(D129="","",INDEX(Données!$C$5:$C$13,MATCH(Février!$D129,Données!$B$5:$B$13,0)))</f>
        <v/>
      </c>
    </row>
    <row r="130" spans="1:9" ht="15.6" x14ac:dyDescent="0.3">
      <c r="A130" s="9"/>
      <c r="B130" s="8"/>
      <c r="E130" s="146" t="str">
        <f>IF(D130="","",INDEX(Données!$C$5:$C$13,MATCH(Février!$D130,Données!$B$5:$B$13,0)))</f>
        <v/>
      </c>
    </row>
    <row r="131" spans="1:9" ht="15.6" x14ac:dyDescent="0.3">
      <c r="A131" s="90"/>
      <c r="B131" s="8"/>
      <c r="E131" s="146" t="str">
        <f>IF(D131="","",INDEX(Données!$C$5:$C$13,MATCH(Février!$D131,Données!$B$5:$B$13,0)))</f>
        <v/>
      </c>
    </row>
    <row r="132" spans="1:9" ht="15.6" x14ac:dyDescent="0.3">
      <c r="A132" s="9"/>
      <c r="E132" s="146" t="str">
        <f>IF(D132="","",INDEX(Données!$C$5:$C$13,MATCH(Février!$D132,Données!$B$5:$B$13,0)))</f>
        <v/>
      </c>
    </row>
    <row r="133" spans="1:9" ht="15.6" x14ac:dyDescent="0.3">
      <c r="A133" s="90"/>
      <c r="B133" s="8"/>
      <c r="E133" s="146" t="str">
        <f>IF(D133="","",INDEX(Données!$C$5:$C$13,MATCH(Février!$D133,Données!$B$5:$B$13,0)))</f>
        <v/>
      </c>
    </row>
    <row r="134" spans="1:9" ht="15.6" x14ac:dyDescent="0.3">
      <c r="A134" s="9"/>
      <c r="B134" s="8"/>
      <c r="E134" s="146" t="str">
        <f>IF(D134="","",INDEX(Données!$C$5:$C$13,MATCH(Février!$D134,Données!$B$5:$B$13,0)))</f>
        <v/>
      </c>
    </row>
    <row r="135" spans="1:9" ht="13.95" customHeight="1" x14ac:dyDescent="0.3">
      <c r="A135" s="90"/>
      <c r="B135" s="8"/>
      <c r="E135" s="146" t="str">
        <f>IF(D135="","",INDEX(Données!$C$5:$C$13,MATCH(Février!$D135,Données!$B$5:$B$13,0)))</f>
        <v/>
      </c>
    </row>
    <row r="136" spans="1:9" ht="15.6" x14ac:dyDescent="0.3">
      <c r="B136" s="8"/>
      <c r="E136" s="146" t="str">
        <f>IF(D136="","",INDEX(Données!$C$5:$C$13,MATCH(Février!$D136,Données!$B$5:$B$13,0)))</f>
        <v/>
      </c>
    </row>
    <row r="137" spans="1:9" ht="15.6" x14ac:dyDescent="0.3">
      <c r="B137" s="8"/>
      <c r="E137" s="146" t="str">
        <f>IF(D137="","",INDEX(Données!$C$5:$C$13,MATCH(Février!$D137,Données!$B$5:$B$13,0)))</f>
        <v/>
      </c>
    </row>
    <row r="138" spans="1:9" ht="15.6" x14ac:dyDescent="0.3">
      <c r="B138" s="8"/>
      <c r="E138" s="146" t="str">
        <f>IF(D138="","",INDEX(Données!$C$5:$C$13,MATCH(Février!$D138,Données!$B$5:$B$13,0)))</f>
        <v/>
      </c>
    </row>
    <row r="139" spans="1:9" ht="21" x14ac:dyDescent="0.4">
      <c r="E139" s="146" t="str">
        <f>IF(D139="","",INDEX(Données!$C$5:$C$13,MATCH(Février!$D139,Données!$B$5:$B$13,0)))</f>
        <v/>
      </c>
      <c r="I139" s="32"/>
    </row>
    <row r="140" spans="1:9" x14ac:dyDescent="0.3">
      <c r="E140" s="146" t="str">
        <f>IF(D140="","",INDEX(Données!$C$5:$C$13,MATCH(Février!$D140,Données!$B$5:$B$13,0)))</f>
        <v/>
      </c>
    </row>
    <row r="141" spans="1:9" x14ac:dyDescent="0.3">
      <c r="E141" s="146" t="str">
        <f>IF(D141="","",INDEX(Données!$C$5:$C$13,MATCH(Février!$D141,Données!$B$5:$B$13,0)))</f>
        <v/>
      </c>
    </row>
    <row r="142" spans="1:9" x14ac:dyDescent="0.3">
      <c r="E142" s="146" t="str">
        <f>IF(D142="","",INDEX(Données!$C$5:$C$13,MATCH(Février!$D142,Données!$B$5:$B$13,0)))</f>
        <v/>
      </c>
    </row>
    <row r="143" spans="1:9" ht="15.6" x14ac:dyDescent="0.3">
      <c r="A143" s="90"/>
      <c r="E143" s="146" t="str">
        <f>IF(D143="","",INDEX(Données!$C$5:$C$13,MATCH(Février!$D143,Données!$B$5:$B$13,0)))</f>
        <v/>
      </c>
    </row>
    <row r="144" spans="1:9" ht="15.6" x14ac:dyDescent="0.3">
      <c r="E144" s="146" t="str">
        <f>IF(D144="","",INDEX(Données!$C$5:$C$13,MATCH(Février!$D144,Données!$B$5:$B$13,0)))</f>
        <v/>
      </c>
    </row>
    <row r="145" spans="2:8" ht="15.6" x14ac:dyDescent="0.3">
      <c r="E145" s="146" t="str">
        <f>IF(D145="","",INDEX(Données!$C$5:$C$13,MATCH(Février!$D145,Données!$B$5:$B$13,0)))</f>
        <v/>
      </c>
    </row>
    <row r="146" spans="2:8" ht="15.6" x14ac:dyDescent="0.3">
      <c r="B146" s="8"/>
      <c r="E146" s="146" t="str">
        <f>IF(D146="","",INDEX(Données!$C$5:$C$13,MATCH(Février!$D146,Données!$B$5:$B$13,0)))</f>
        <v/>
      </c>
    </row>
    <row r="147" spans="2:8" ht="15.6" x14ac:dyDescent="0.3">
      <c r="E147" s="146" t="str">
        <f>IF(D147="","",INDEX(Données!$C$5:$C$13,MATCH(Février!$D147,Données!$B$5:$B$13,0)))</f>
        <v/>
      </c>
    </row>
    <row r="148" spans="2:8" ht="15.6" x14ac:dyDescent="0.3">
      <c r="E148" s="146" t="str">
        <f>IF(D148="","",INDEX(Données!$C$5:$C$13,MATCH(Février!$D148,Données!$B$5:$B$13,0)))</f>
        <v/>
      </c>
    </row>
    <row r="149" spans="2:8" ht="15.6" x14ac:dyDescent="0.3">
      <c r="E149" s="146" t="str">
        <f>IF(D149="","",INDEX(Données!$C$5:$C$13,MATCH(Février!$D149,Données!$B$5:$B$13,0)))</f>
        <v/>
      </c>
    </row>
    <row r="150" spans="2:8" ht="15.6" x14ac:dyDescent="0.3">
      <c r="E150" s="146" t="str">
        <f>IF(D150="","",INDEX(Données!$C$5:$C$13,MATCH(Février!$D150,Données!$B$5:$B$13,0)))</f>
        <v/>
      </c>
    </row>
    <row r="151" spans="2:8" ht="15.6" x14ac:dyDescent="0.3">
      <c r="E151" s="146" t="str">
        <f>IF(D151="","",INDEX(Données!$C$5:$C$13,MATCH(Février!$D151,Données!$B$5:$B$13,0)))</f>
        <v/>
      </c>
    </row>
    <row r="152" spans="2:8" ht="15.6" x14ac:dyDescent="0.3">
      <c r="E152" s="146" t="str">
        <f>IF(D152="","",INDEX(Données!$C$5:$C$13,MATCH(Février!$D152,Données!$B$5:$B$13,0)))</f>
        <v/>
      </c>
    </row>
    <row r="153" spans="2:8" ht="15.6" x14ac:dyDescent="0.3">
      <c r="E153" s="146" t="str">
        <f>IF(D153="","",INDEX(Données!$C$5:$C$13,MATCH(Février!$D153,Données!$B$5:$B$13,0)))</f>
        <v/>
      </c>
    </row>
    <row r="154" spans="2:8" ht="15.6" x14ac:dyDescent="0.3">
      <c r="E154" s="146" t="str">
        <f>IF(D154="","",INDEX(Données!$C$5:$C$13,MATCH(Février!$D154,Données!$B$5:$B$13,0)))</f>
        <v/>
      </c>
    </row>
    <row r="155" spans="2:8" ht="15.6" x14ac:dyDescent="0.3">
      <c r="E155" s="146" t="str">
        <f>IF(D155="","",INDEX(Données!$C$5:$C$13,MATCH(Février!$D155,Données!$B$5:$B$13,0)))</f>
        <v/>
      </c>
    </row>
    <row r="156" spans="2:8" ht="15.6" x14ac:dyDescent="0.3">
      <c r="B156" s="102"/>
      <c r="C156" s="35"/>
      <c r="D156" s="35"/>
      <c r="E156" s="146" t="str">
        <f>IF(D156="","",INDEX(Données!$C$5:$C$13,MATCH(Février!$D156,Données!$B$5:$B$13,0)))</f>
        <v/>
      </c>
      <c r="F156" s="35"/>
      <c r="G156" s="37"/>
      <c r="H156" s="38"/>
    </row>
    <row r="157" spans="2:8" ht="15.6" x14ac:dyDescent="0.3">
      <c r="E157" s="146" t="str">
        <f>IF(D157="","",INDEX(Données!$C$5:$C$13,MATCH(Février!$D157,Données!$B$5:$B$13,0)))</f>
        <v/>
      </c>
    </row>
    <row r="158" spans="2:8" x14ac:dyDescent="0.3">
      <c r="E158" s="146" t="str">
        <f>IF(D158="","",INDEX(Données!$C$5:$C$13,MATCH(Février!$D158,Données!$B$5:$B$13,0)))</f>
        <v/>
      </c>
    </row>
    <row r="159" spans="2:8" x14ac:dyDescent="0.3">
      <c r="E159" s="146" t="str">
        <f>IF(D159="","",INDEX(Données!$C$5:$C$13,MATCH(Février!$D159,Données!$B$5:$B$13,0)))</f>
        <v/>
      </c>
    </row>
    <row r="160" spans="2:8" x14ac:dyDescent="0.3">
      <c r="E160" s="146" t="str">
        <f>IF(D160="","",INDEX(Données!$C$5:$C$13,MATCH(Février!$D160,Données!$B$5:$B$13,0)))</f>
        <v/>
      </c>
    </row>
    <row r="161" spans="5:5" x14ac:dyDescent="0.3">
      <c r="E161" s="146" t="str">
        <f>IF(D161="","",INDEX(Données!$C$5:$C$13,MATCH(Février!$D161,Données!$B$5:$B$13,0)))</f>
        <v/>
      </c>
    </row>
    <row r="162" spans="5:5" x14ac:dyDescent="0.3">
      <c r="E162" s="146" t="str">
        <f>IF(D162="","",INDEX(Données!$C$5:$C$13,MATCH(Février!$D162,Données!$B$5:$B$13,0)))</f>
        <v/>
      </c>
    </row>
    <row r="163" spans="5:5" x14ac:dyDescent="0.3">
      <c r="E163" s="146" t="str">
        <f>IF(D163="","",INDEX(Données!$C$5:$C$13,MATCH(Février!$D163,Données!$B$5:$B$13,0)))</f>
        <v/>
      </c>
    </row>
    <row r="164" spans="5:5" x14ac:dyDescent="0.3">
      <c r="E164" s="146" t="str">
        <f>IF(D164="","",INDEX(Données!$C$5:$C$13,MATCH(Février!$D164,Données!$B$5:$B$13,0)))</f>
        <v/>
      </c>
    </row>
    <row r="165" spans="5:5" x14ac:dyDescent="0.3">
      <c r="E165" s="146" t="str">
        <f>IF(D165="","",INDEX(Données!$C$5:$C$13,MATCH(Février!$D165,Données!$B$5:$B$13,0)))</f>
        <v/>
      </c>
    </row>
    <row r="166" spans="5:5" x14ac:dyDescent="0.3">
      <c r="E166" s="146" t="str">
        <f>IF(D166="","",INDEX(Données!$C$5:$C$13,MATCH(Février!$D166,Données!$B$5:$B$13,0)))</f>
        <v/>
      </c>
    </row>
    <row r="167" spans="5:5" x14ac:dyDescent="0.3">
      <c r="E167" s="146" t="str">
        <f>IF(D167="","",INDEX(Données!$C$5:$C$13,MATCH(Février!$D167,Données!$B$5:$B$13,0)))</f>
        <v/>
      </c>
    </row>
    <row r="1048570" spans="1:15" s="11" customFormat="1" ht="15.6" x14ac:dyDescent="0.3">
      <c r="A1048570" s="9"/>
      <c r="B1048570" s="15"/>
      <c r="E1048570" s="31"/>
      <c r="G1048570" s="12"/>
      <c r="H1048570" s="14"/>
      <c r="I1048570"/>
      <c r="J1048570" s="7"/>
      <c r="K1048570" s="7"/>
      <c r="L1048570" s="7"/>
      <c r="M1048570" s="7"/>
      <c r="N1048570" s="7"/>
      <c r="O1048570" s="7"/>
    </row>
    <row r="1048573" spans="1:15" ht="15.6" x14ac:dyDescent="0.3"/>
  </sheetData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B271EC05-6DBE-4AB3-A214-5D73A4C0B763}">
          <x14:formula1>
            <xm:f>Données!$G$5:$G$7</xm:f>
          </x14:formula1>
          <xm:sqref>G130:G156 G2:G127</xm:sqref>
        </x14:dataValidation>
        <x14:dataValidation type="list" allowBlank="1" showInputMessage="1" showErrorMessage="1" xr:uid="{A53F44D6-62B4-49EF-84FD-49D2903BF557}">
          <x14:formula1>
            <xm:f>Données!$B$5:$B$13</xm:f>
          </x14:formula1>
          <xm:sqref>D130:D156 D2:D127</xm:sqref>
        </x14:dataValidation>
        <x14:dataValidation type="list" allowBlank="1" showInputMessage="1" showErrorMessage="1" xr:uid="{931F1DFD-206E-40F0-82C2-6DE9698EC9A4}">
          <x14:formula1>
            <xm:f>Données!$E$5:$E$6</xm:f>
          </x14:formula1>
          <xm:sqref>F130:F156 F2:F127</xm:sqref>
        </x14:dataValidation>
        <x14:dataValidation type="list" allowBlank="1" showInputMessage="1" showErrorMessage="1" xr:uid="{FF6D4398-3CA7-4998-990F-15A5D93788F7}">
          <x14:formula1>
            <xm:f>'C:\Users\armelbosunga\Documents\Pro\Psychomotricien\liberal\Outils\Administratif cabinet\Devis et compta\Livret des recettes\[Livre des recettes2022.xlsx]Données'!#REF!</xm:f>
          </x14:formula1>
          <xm:sqref>F157:G1048576</xm:sqref>
        </x14:dataValidation>
        <x14:dataValidation type="list" allowBlank="1" showInputMessage="1" showErrorMessage="1" xr:uid="{B8C94D3F-3693-447A-8725-AFDD5695A808}">
          <x14:formula1>
            <xm:f>'C:\Users\armelbosunga\Documents\Pro\Psychomotricien\liberal\Outils\Administratif cabinet\Devis et compta\Livret des recettes\[Livre des recettes2022.xlsx]Données'!#REF!</xm:f>
          </x14:formula1>
          <xm:sqref>D157:D1048576</xm:sqref>
        </x14:dataValidation>
        <x14:dataValidation type="list" allowBlank="1" showInputMessage="1" showErrorMessage="1" xr:uid="{EE070B4C-C450-48B6-83F2-14B6417D10BD}">
          <x14:formula1>
            <xm:f>Coordonnees!$A$2:$A$46</xm:f>
          </x14:formula1>
          <xm:sqref>C2:C127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J14"/>
  <sheetViews>
    <sheetView workbookViewId="0">
      <selection activeCell="J3" sqref="J3:J14"/>
    </sheetView>
  </sheetViews>
  <sheetFormatPr baseColWidth="10" defaultRowHeight="14.4" x14ac:dyDescent="0.3"/>
  <cols>
    <col min="2" max="2" width="44.77734375" bestFit="1" customWidth="1"/>
    <col min="3" max="3" width="8.109375" style="23" bestFit="1" customWidth="1"/>
    <col min="7" max="7" width="17.77734375" bestFit="1" customWidth="1"/>
  </cols>
  <sheetData>
    <row r="3" spans="2:10" x14ac:dyDescent="0.3">
      <c r="J3" t="s">
        <v>201</v>
      </c>
    </row>
    <row r="4" spans="2:10" x14ac:dyDescent="0.3">
      <c r="B4" s="21" t="s">
        <v>68</v>
      </c>
      <c r="C4" s="78" t="s">
        <v>69</v>
      </c>
      <c r="E4" s="11" t="s">
        <v>70</v>
      </c>
      <c r="G4" s="11" t="s">
        <v>71</v>
      </c>
      <c r="J4" t="s">
        <v>202</v>
      </c>
    </row>
    <row r="5" spans="2:10" x14ac:dyDescent="0.3">
      <c r="B5" s="11" t="s">
        <v>9</v>
      </c>
      <c r="C5" s="79">
        <v>35</v>
      </c>
      <c r="E5" s="11" t="s">
        <v>10</v>
      </c>
      <c r="G5" s="11" t="s">
        <v>72</v>
      </c>
      <c r="J5" t="s">
        <v>203</v>
      </c>
    </row>
    <row r="6" spans="2:10" x14ac:dyDescent="0.3">
      <c r="B6" s="11" t="s">
        <v>13</v>
      </c>
      <c r="C6" s="79">
        <v>45</v>
      </c>
      <c r="E6" s="11" t="s">
        <v>14</v>
      </c>
      <c r="G6" s="11" t="s">
        <v>20</v>
      </c>
      <c r="J6" t="s">
        <v>204</v>
      </c>
    </row>
    <row r="7" spans="2:10" x14ac:dyDescent="0.3">
      <c r="B7" s="11" t="s">
        <v>73</v>
      </c>
      <c r="C7" s="79">
        <f>190/4</f>
        <v>47.5</v>
      </c>
      <c r="G7" s="11" t="s">
        <v>11</v>
      </c>
      <c r="J7" t="s">
        <v>205</v>
      </c>
    </row>
    <row r="8" spans="2:10" x14ac:dyDescent="0.3">
      <c r="B8" s="11" t="s">
        <v>74</v>
      </c>
      <c r="C8" s="79">
        <f t="shared" ref="C8:C10" si="0">190/4</f>
        <v>47.5</v>
      </c>
      <c r="J8" t="s">
        <v>206</v>
      </c>
    </row>
    <row r="9" spans="2:10" x14ac:dyDescent="0.3">
      <c r="B9" s="11" t="s">
        <v>75</v>
      </c>
      <c r="C9" s="79">
        <f t="shared" si="0"/>
        <v>47.5</v>
      </c>
      <c r="J9" t="s">
        <v>207</v>
      </c>
    </row>
    <row r="10" spans="2:10" x14ac:dyDescent="0.3">
      <c r="B10" s="11" t="s">
        <v>76</v>
      </c>
      <c r="C10" s="79">
        <f t="shared" si="0"/>
        <v>47.5</v>
      </c>
      <c r="J10" t="s">
        <v>208</v>
      </c>
    </row>
    <row r="11" spans="2:10" x14ac:dyDescent="0.3">
      <c r="B11" s="11" t="s">
        <v>77</v>
      </c>
      <c r="C11" s="79">
        <v>35</v>
      </c>
      <c r="J11" t="s">
        <v>209</v>
      </c>
    </row>
    <row r="12" spans="2:10" x14ac:dyDescent="0.3">
      <c r="B12" s="11" t="s">
        <v>78</v>
      </c>
      <c r="C12" s="79">
        <v>45</v>
      </c>
      <c r="J12" t="s">
        <v>210</v>
      </c>
    </row>
    <row r="13" spans="2:10" x14ac:dyDescent="0.3">
      <c r="B13" s="11" t="s">
        <v>79</v>
      </c>
      <c r="C13" s="79">
        <v>45</v>
      </c>
      <c r="J13" t="s">
        <v>198</v>
      </c>
    </row>
    <row r="14" spans="2:10" x14ac:dyDescent="0.3">
      <c r="J14" t="s">
        <v>200</v>
      </c>
    </row>
  </sheetData>
  <phoneticPr fontId="16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10</vt:i4>
      </vt:variant>
    </vt:vector>
  </HeadingPairs>
  <TitlesOfParts>
    <vt:vector size="17" baseType="lpstr">
      <vt:lpstr>11Fact</vt:lpstr>
      <vt:lpstr>Coordonnees</vt:lpstr>
      <vt:lpstr>Novembre</vt:lpstr>
      <vt:lpstr>Décembre</vt:lpstr>
      <vt:lpstr>Janvier</vt:lpstr>
      <vt:lpstr>Février</vt:lpstr>
      <vt:lpstr>Données</vt:lpstr>
      <vt:lpstr>c_adresses</vt:lpstr>
      <vt:lpstr>c_cp</vt:lpstr>
      <vt:lpstr>c_nom_parents</vt:lpstr>
      <vt:lpstr>c_nom_patients</vt:lpstr>
      <vt:lpstr>c_villes</vt:lpstr>
      <vt:lpstr>factu</vt:lpstr>
      <vt:lpstr>onglet</vt:lpstr>
      <vt:lpstr>T_Novembre</vt:lpstr>
      <vt:lpstr>'11Fact'!Zone_d_impression</vt:lpstr>
      <vt:lpstr>Novembre!Zone_d_impression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Armel</dc:creator>
  <cp:lastModifiedBy>gilles</cp:lastModifiedBy>
  <dcterms:created xsi:type="dcterms:W3CDTF">2022-12-03T19:01:15Z</dcterms:created>
  <dcterms:modified xsi:type="dcterms:W3CDTF">2022-12-14T12:24:02Z</dcterms:modified>
</cp:coreProperties>
</file>