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5741C91C-87BF-46CF-BD42-F83FF08F13C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 a="1"/>
  <c r="J11" i="1" s="1"/>
  <c r="K11" i="1" a="1"/>
  <c r="K11" i="1"/>
  <c r="L11" i="1" a="1"/>
  <c r="L11" i="1" s="1"/>
  <c r="M11" i="1" a="1"/>
  <c r="M11" i="1"/>
  <c r="N11" i="1" a="1"/>
  <c r="N11" i="1" s="1"/>
  <c r="O11" i="1" a="1"/>
  <c r="O11" i="1"/>
  <c r="P11" i="1" a="1"/>
  <c r="P11" i="1" s="1"/>
  <c r="J12" i="1" a="1"/>
  <c r="J12" i="1"/>
  <c r="K12" i="1" a="1"/>
  <c r="K12" i="1" s="1"/>
  <c r="L12" i="1" a="1"/>
  <c r="L12" i="1"/>
  <c r="M12" i="1" a="1"/>
  <c r="M12" i="1" s="1"/>
  <c r="N12" i="1" a="1"/>
  <c r="N12" i="1"/>
  <c r="O12" i="1" a="1"/>
  <c r="O12" i="1" s="1"/>
  <c r="P12" i="1" a="1"/>
  <c r="P12" i="1"/>
  <c r="J13" i="1" a="1"/>
  <c r="J13" i="1" s="1"/>
  <c r="K13" i="1" a="1"/>
  <c r="K13" i="1"/>
  <c r="L13" i="1" a="1"/>
  <c r="L13" i="1" s="1"/>
  <c r="M13" i="1" a="1"/>
  <c r="M13" i="1"/>
  <c r="N13" i="1" a="1"/>
  <c r="N13" i="1" s="1"/>
  <c r="O13" i="1" a="1"/>
  <c r="O13" i="1"/>
  <c r="P13" i="1" a="1"/>
  <c r="P13" i="1" s="1"/>
  <c r="J14" i="1" a="1"/>
  <c r="J14" i="1"/>
  <c r="K14" i="1" a="1"/>
  <c r="K14" i="1" s="1"/>
  <c r="L14" i="1" a="1"/>
  <c r="L14" i="1"/>
  <c r="M14" i="1" a="1"/>
  <c r="M14" i="1" s="1"/>
  <c r="N14" i="1" a="1"/>
  <c r="N14" i="1"/>
  <c r="O14" i="1" a="1"/>
  <c r="O14" i="1" s="1"/>
  <c r="P14" i="1" a="1"/>
  <c r="P14" i="1" s="1"/>
  <c r="J4" i="1" a="1"/>
  <c r="J4" i="1"/>
  <c r="K4" i="1" a="1"/>
  <c r="K4" i="1"/>
  <c r="L4" i="1" a="1"/>
  <c r="L4" i="1" s="1"/>
  <c r="M4" i="1" a="1"/>
  <c r="M4" i="1"/>
  <c r="N4" i="1" a="1"/>
  <c r="N4" i="1" s="1"/>
  <c r="O4" i="1" a="1"/>
  <c r="O4" i="1"/>
  <c r="P4" i="1" a="1"/>
  <c r="P4" i="1" s="1"/>
  <c r="J5" i="1" a="1"/>
  <c r="J5" i="1"/>
  <c r="K5" i="1" a="1"/>
  <c r="K5" i="1" s="1"/>
  <c r="L5" i="1" a="1"/>
  <c r="L5" i="1"/>
  <c r="M5" i="1" a="1"/>
  <c r="M5" i="1" s="1"/>
  <c r="N5" i="1" a="1"/>
  <c r="N5" i="1"/>
  <c r="O5" i="1" a="1"/>
  <c r="O5" i="1" s="1"/>
  <c r="P5" i="1" a="1"/>
  <c r="P5" i="1"/>
  <c r="J6" i="1" a="1"/>
  <c r="J6" i="1" s="1"/>
  <c r="K6" i="1" a="1"/>
  <c r="K6" i="1"/>
  <c r="L6" i="1" a="1"/>
  <c r="L6" i="1" s="1"/>
  <c r="M6" i="1" a="1"/>
  <c r="M6" i="1"/>
  <c r="N6" i="1" a="1"/>
  <c r="N6" i="1" s="1"/>
  <c r="O6" i="1" a="1"/>
  <c r="O6" i="1"/>
  <c r="P6" i="1" a="1"/>
  <c r="P6" i="1" s="1"/>
  <c r="J7" i="1" a="1"/>
  <c r="J7" i="1"/>
  <c r="K7" i="1" a="1"/>
  <c r="K7" i="1" s="1"/>
  <c r="L7" i="1" a="1"/>
  <c r="L7" i="1"/>
  <c r="M7" i="1" a="1"/>
  <c r="M7" i="1" s="1"/>
  <c r="N7" i="1" a="1"/>
  <c r="N7" i="1"/>
  <c r="O7" i="1" a="1"/>
  <c r="O7" i="1" s="1"/>
  <c r="P7" i="1" a="1"/>
  <c r="P7" i="1"/>
  <c r="J8" i="1" a="1"/>
  <c r="J8" i="1" s="1"/>
  <c r="K8" i="1" a="1"/>
  <c r="K8" i="1"/>
  <c r="L8" i="1" a="1"/>
  <c r="L8" i="1" s="1"/>
  <c r="M8" i="1" a="1"/>
  <c r="M8" i="1"/>
  <c r="N8" i="1" a="1"/>
  <c r="N8" i="1" s="1"/>
  <c r="O8" i="1" a="1"/>
  <c r="O8" i="1"/>
  <c r="P8" i="1" a="1"/>
  <c r="P8" i="1" s="1"/>
  <c r="J9" i="1" a="1"/>
  <c r="J9" i="1"/>
  <c r="K9" i="1" a="1"/>
  <c r="K9" i="1" s="1"/>
  <c r="L9" i="1" a="1"/>
  <c r="L9" i="1"/>
  <c r="M9" i="1" a="1"/>
  <c r="M9" i="1" s="1"/>
  <c r="N9" i="1" a="1"/>
  <c r="N9" i="1"/>
  <c r="O9" i="1" a="1"/>
  <c r="O9" i="1" s="1"/>
  <c r="P9" i="1" a="1"/>
  <c r="P9" i="1"/>
  <c r="J10" i="1" a="1"/>
  <c r="J10" i="1" s="1"/>
  <c r="K10" i="1" a="1"/>
  <c r="K10" i="1"/>
  <c r="L10" i="1" a="1"/>
  <c r="L10" i="1" s="1"/>
  <c r="M10" i="1" a="1"/>
  <c r="M10" i="1"/>
  <c r="N10" i="1" a="1"/>
  <c r="N10" i="1" s="1"/>
  <c r="O10" i="1" a="1"/>
  <c r="O10" i="1"/>
  <c r="P10" i="1" a="1"/>
  <c r="P10" i="1" s="1"/>
  <c r="K3" i="1" a="1"/>
  <c r="K3" i="1" s="1"/>
  <c r="L3" i="1" a="1"/>
  <c r="L3" i="1" s="1"/>
  <c r="M3" i="1" a="1"/>
  <c r="M3" i="1" s="1"/>
  <c r="N3" i="1" a="1"/>
  <c r="N3" i="1"/>
  <c r="O3" i="1" a="1"/>
  <c r="O3" i="1" s="1"/>
  <c r="P3" i="1" a="1"/>
  <c r="P3" i="1"/>
  <c r="J3" i="1" a="1"/>
  <c r="J3" i="1" s="1"/>
  <c r="I3" i="1" a="1"/>
  <c r="I3" i="1" s="1"/>
  <c r="I4" i="1" a="1"/>
  <c r="I4" i="1" s="1"/>
  <c r="I5" i="1" a="1"/>
  <c r="I5" i="1"/>
  <c r="I6" i="1" a="1"/>
  <c r="I6" i="1" s="1"/>
  <c r="I7" i="1" a="1"/>
  <c r="I7" i="1" s="1"/>
  <c r="I8" i="1" a="1"/>
  <c r="I8" i="1" s="1"/>
  <c r="I9" i="1" a="1"/>
  <c r="I9" i="1" s="1"/>
  <c r="I10" i="1" a="1"/>
  <c r="I10" i="1" s="1"/>
  <c r="H3" i="1" a="1"/>
  <c r="H3" i="1" s="1"/>
  <c r="C3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<sst xmlns="http://schemas.openxmlformats.org/spreadsheetml/2006/main" count="57" uniqueCount="26">
  <si>
    <t>Annee</t>
  </si>
  <si>
    <t>Nom Prénom</t>
  </si>
  <si>
    <t>104/11110-01</t>
  </si>
  <si>
    <t>104/11140-01</t>
  </si>
  <si>
    <t>831/11110-01</t>
  </si>
  <si>
    <t xml:space="preserve">jean pierre </t>
  </si>
  <si>
    <t>80104/11110-01</t>
  </si>
  <si>
    <t xml:space="preserve">référence </t>
  </si>
  <si>
    <t xml:space="preserve">montant </t>
  </si>
  <si>
    <t>eliot</t>
  </si>
  <si>
    <t>800104/11110-01</t>
  </si>
  <si>
    <t xml:space="preserve">jean pol berger </t>
  </si>
  <si>
    <t>eliane chezo</t>
  </si>
  <si>
    <t>elvire popesco</t>
  </si>
  <si>
    <t>83412/11110-01/STL</t>
  </si>
  <si>
    <t>104/11110-01/STL</t>
  </si>
  <si>
    <t>urban alex</t>
  </si>
  <si>
    <t>45/2845/SGR</t>
  </si>
  <si>
    <t xml:space="preserve">nestor </t>
  </si>
  <si>
    <t>928/111-01</t>
  </si>
  <si>
    <t xml:space="preserve">flavia </t>
  </si>
  <si>
    <t>1012/11110-01</t>
  </si>
  <si>
    <t>104/1110-01/SGR</t>
  </si>
  <si>
    <t>les clients</t>
  </si>
  <si>
    <t>nb de ref</t>
  </si>
  <si>
    <t>lesquelles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</si>
</sst>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3" borderId="1" xfId="0" applyFill="1" applyBorder="1"/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P31"/>
  <sheetViews>
    <sheetView tabSelected="1" topLeftCell="D1" workbookViewId="0">
      <selection activeCell="N25" sqref="N25"/>
    </sheetView>
  </sheetViews>
  <sheetFormatPr baseColWidth="10" defaultRowHeight="14.4" x14ac:dyDescent="0.3"/>
  <cols>
    <col min="3" max="3" width="20.88671875" customWidth="1"/>
    <col min="4" max="4" width="14.6640625" customWidth="1"/>
    <col min="5" max="5" width="31.109375" customWidth="1"/>
    <col min="8" max="8" width="20.88671875" bestFit="1" customWidth="1"/>
    <col min="9" max="9" width="20.6640625" customWidth="1"/>
    <col min="10" max="10" width="18.109375" customWidth="1"/>
    <col min="11" max="11" width="14.44140625" customWidth="1"/>
    <col min="12" max="12" width="15.33203125" customWidth="1"/>
    <col min="13" max="13" width="15.88671875" customWidth="1"/>
  </cols>
  <sheetData>
    <row r="2" spans="2:16" x14ac:dyDescent="0.3">
      <c r="H2" t="s">
        <v>23</v>
      </c>
      <c r="I2" t="s">
        <v>24</v>
      </c>
      <c r="J2" t="s">
        <v>25</v>
      </c>
    </row>
    <row r="3" spans="2:16" x14ac:dyDescent="0.3">
      <c r="H3" s="4" t="str" cm="1">
        <f t="array" ref="H3:H10">_xlfn.UNIQUE(E5:E29)</f>
        <v xml:space="preserve">jean pierre </v>
      </c>
      <c r="I3" s="4" cm="1">
        <f t="array" ref="I3">SUM(--(IF(E$5:E$29=H3,MATCH(C$5:C$29&amp;E$5:E$29,C$5:C$29&amp;E$5:E$29,0),"")=ROW(C$5:C$29)-4))</f>
        <v>2</v>
      </c>
      <c r="J3" s="3" t="str" cm="1">
        <f t="array" ref="J3">IFERROR(INDEX($C$5:$C$29,SMALL(IF(IF($E$5:$E$29=$H3,MATCH($C$5:$C$29&amp;$E$5:$E$29,$C$5:$C$29&amp;$E$5:$E$29,0),"")=ROW($C$5:$C$29)-4,ROW($C$5:$C$29)-4,""),COLUMN(A:A))),"")</f>
        <v>104/11110-01</v>
      </c>
      <c r="K3" s="3" t="str" cm="1">
        <f t="array" ref="K3">IFERROR(INDEX($C$5:$C$29,SMALL(IF(IF($E$5:$E$29=$H3,MATCH($C$5:$C$29&amp;$E$5:$E$29,$C$5:$C$29&amp;$E$5:$E$29,0),"")=ROW($C$5:$C$29)-4,ROW($C$5:$C$29)-4,""),COLUMN(B:B))),"")</f>
        <v>80104/11110-01</v>
      </c>
      <c r="L3" s="3" t="str" cm="1">
        <f t="array" ref="L3">IFERROR(INDEX($C$5:$C$29,SMALL(IF(IF($E$5:$E$29=$H3,MATCH($C$5:$C$29&amp;$E$5:$E$29,$C$5:$C$29&amp;$E$5:$E$29,0),"")=ROW($C$5:$C$29)-4,ROW($C$5:$C$29)-4,""),COLUMN(C:C))),"")</f>
        <v/>
      </c>
      <c r="M3" s="3" t="str" cm="1">
        <f t="array" ref="M3">IFERROR(INDEX($C$5:$C$29,SMALL(IF(IF($E$5:$E$29=$H3,MATCH($C$5:$C$29&amp;$E$5:$E$29,$C$5:$C$29&amp;$E$5:$E$29,0),"")=ROW($C$5:$C$29)-4,ROW($C$5:$C$29)-4,""),COLUMN(D:D))),"")</f>
        <v/>
      </c>
      <c r="N3" s="3" t="str" cm="1">
        <f t="array" ref="N3">IFERROR(INDEX($C$5:$C$29,SMALL(IF(IF($E$5:$E$29=$H3,MATCH($C$5:$C$29&amp;$E$5:$E$29,$C$5:$C$29&amp;$E$5:$E$29,0),"")=ROW($C$5:$C$29)-4,ROW($C$5:$C$29)-4,""),COLUMN(E:E))),"")</f>
        <v/>
      </c>
      <c r="O3" s="3" t="str" cm="1">
        <f t="array" ref="O3">IFERROR(INDEX($C$5:$C$29,SMALL(IF(IF($E$5:$E$29=$H3,MATCH($C$5:$C$29&amp;$E$5:$E$29,$C$5:$C$29&amp;$E$5:$E$29,0),"")=ROW($C$5:$C$29)-4,ROW($C$5:$C$29)-4,""),COLUMN(F:F))),"")</f>
        <v/>
      </c>
      <c r="P3" s="3" t="str" cm="1">
        <f t="array" ref="P3">IFERROR(INDEX($C$5:$C$29,SMALL(IF(IF($E$5:$E$29=$H3,MATCH($C$5:$C$29&amp;$E$5:$E$29,$C$5:$C$29&amp;$E$5:$E$29,0),"")=ROW($C$5:$C$29)-4,ROW($C$5:$C$29)-4,""),COLUMN(G:G))),"")</f>
        <v/>
      </c>
    </row>
    <row r="4" spans="2:16" ht="15.6" x14ac:dyDescent="0.3">
      <c r="B4" s="1" t="s">
        <v>0</v>
      </c>
      <c r="C4" s="1" t="s">
        <v>7</v>
      </c>
      <c r="D4" s="1" t="s">
        <v>8</v>
      </c>
      <c r="E4" s="1" t="s">
        <v>1</v>
      </c>
      <c r="H4" s="4" t="str">
        <v>eliot</v>
      </c>
      <c r="I4" s="4" cm="1">
        <f t="array" ref="I4">SUM(--(IF(E$5:E$29=H4,MATCH(C$5:C$29&amp;E$5:E$29,C$5:C$29&amp;E$5:E$29,0),"")=ROW(C$5:C$29)-4))</f>
        <v>4</v>
      </c>
      <c r="J4" s="3" t="str" cm="1">
        <f t="array" ref="J4">IFERROR(INDEX($C$5:$C$29,SMALL(IF(IF($E$5:$E$29=$H4,MATCH($C$5:$C$29&amp;$E$5:$E$29,$C$5:$C$29&amp;$E$5:$E$29,0),"")=ROW($C$5:$C$29)-4,ROW($C$5:$C$29)-4,""),COLUMN(A:A))),"")</f>
        <v>104/1110-01/SGR</v>
      </c>
      <c r="K4" s="3" t="str" cm="1">
        <f t="array" ref="K4">IFERROR(INDEX($C$5:$C$29,SMALL(IF(IF($E$5:$E$29=$H4,MATCH($C$5:$C$29&amp;$E$5:$E$29,$C$5:$C$29&amp;$E$5:$E$29,0),"")=ROW($C$5:$C$29)-4,ROW($C$5:$C$29)-4,""),COLUMN(B:B))),"")</f>
        <v>104/11110-01/STL</v>
      </c>
      <c r="L4" s="3" t="str" cm="1">
        <f t="array" ref="L4">IFERROR(INDEX($C$5:$C$29,SMALL(IF(IF($E$5:$E$29=$H4,MATCH($C$5:$C$29&amp;$E$5:$E$29,$C$5:$C$29&amp;$E$5:$E$29,0),"")=ROW($C$5:$C$29)-4,ROW($C$5:$C$29)-4,""),COLUMN(C:C))),"")</f>
        <v>104/11110-01</v>
      </c>
      <c r="M4" s="3" t="str" cm="1">
        <f t="array" ref="M4">IFERROR(INDEX($C$5:$C$29,SMALL(IF(IF($E$5:$E$29=$H4,MATCH($C$5:$C$29&amp;$E$5:$E$29,$C$5:$C$29&amp;$E$5:$E$29,0),"")=ROW($C$5:$C$29)-4,ROW($C$5:$C$29)-4,""),COLUMN(D:D))),"")</f>
        <v>800104/11110-01</v>
      </c>
      <c r="N4" s="3" t="str" cm="1">
        <f t="array" ref="N4">IFERROR(INDEX($C$5:$C$29,SMALL(IF(IF($E$5:$E$29=$H4,MATCH($C$5:$C$29&amp;$E$5:$E$29,$C$5:$C$29&amp;$E$5:$E$29,0),"")=ROW($C$5:$C$29)-4,ROW($C$5:$C$29)-4,""),COLUMN(E:E))),"")</f>
        <v/>
      </c>
      <c r="O4" s="3" t="str" cm="1">
        <f t="array" ref="O4">IFERROR(INDEX($C$5:$C$29,SMALL(IF(IF($E$5:$E$29=$H4,MATCH($C$5:$C$29&amp;$E$5:$E$29,$C$5:$C$29&amp;$E$5:$E$29,0),"")=ROW($C$5:$C$29)-4,ROW($C$5:$C$29)-4,""),COLUMN(F:F))),"")</f>
        <v/>
      </c>
      <c r="P4" s="3" t="str" cm="1">
        <f t="array" ref="P4">IFERROR(INDEX($C$5:$C$29,SMALL(IF(IF($E$5:$E$29=$H4,MATCH($C$5:$C$29&amp;$E$5:$E$29,$C$5:$C$29&amp;$E$5:$E$29,0),"")=ROW($C$5:$C$29)-4,ROW($C$5:$C$29)-4,""),COLUMN(G:G))),"")</f>
        <v/>
      </c>
    </row>
    <row r="5" spans="2:16" x14ac:dyDescent="0.3">
      <c r="B5" s="2">
        <v>2023</v>
      </c>
      <c r="C5" s="2" t="s">
        <v>2</v>
      </c>
      <c r="D5" s="2">
        <v>1000</v>
      </c>
      <c r="E5" s="2" t="s">
        <v>5</v>
      </c>
      <c r="H5" s="4" t="str">
        <v xml:space="preserve">jean pol berger </v>
      </c>
      <c r="I5" s="4" cm="1">
        <f t="array" ref="I5">SUM(--(IF(E$5:E$29=H5,MATCH(C$5:C$29&amp;E$5:E$29,C$5:C$29&amp;E$5:E$29,0),"")=ROW(C$5:C$29)-4))</f>
        <v>2</v>
      </c>
      <c r="J5" s="3" t="str" cm="1">
        <f t="array" ref="J5">IFERROR(INDEX($C$5:$C$29,SMALL(IF(IF($E$5:$E$29=$H5,MATCH($C$5:$C$29&amp;$E$5:$E$29,$C$5:$C$29&amp;$E$5:$E$29,0),"")=ROW($C$5:$C$29)-4,ROW($C$5:$C$29)-4,""),COLUMN(A:A))),"")</f>
        <v>104/11110-01</v>
      </c>
      <c r="K5" s="3" t="str" cm="1">
        <f t="array" ref="K5">IFERROR(INDEX($C$5:$C$29,SMALL(IF(IF($E$5:$E$29=$H5,MATCH($C$5:$C$29&amp;$E$5:$E$29,$C$5:$C$29&amp;$E$5:$E$29,0),"")=ROW($C$5:$C$29)-4,ROW($C$5:$C$29)-4,""),COLUMN(B:B))),"")</f>
        <v>104/11140-01</v>
      </c>
      <c r="L5" s="3" t="str" cm="1">
        <f t="array" ref="L5">IFERROR(INDEX($C$5:$C$29,SMALL(IF(IF($E$5:$E$29=$H5,MATCH($C$5:$C$29&amp;$E$5:$E$29,$C$5:$C$29&amp;$E$5:$E$29,0),"")=ROW($C$5:$C$29)-4,ROW($C$5:$C$29)-4,""),COLUMN(C:C))),"")</f>
        <v/>
      </c>
      <c r="M5" s="3" t="str" cm="1">
        <f t="array" ref="M5">IFERROR(INDEX($C$5:$C$29,SMALL(IF(IF($E$5:$E$29=$H5,MATCH($C$5:$C$29&amp;$E$5:$E$29,$C$5:$C$29&amp;$E$5:$E$29,0),"")=ROW($C$5:$C$29)-4,ROW($C$5:$C$29)-4,""),COLUMN(D:D))),"")</f>
        <v/>
      </c>
      <c r="N5" s="3" t="str" cm="1">
        <f t="array" ref="N5">IFERROR(INDEX($C$5:$C$29,SMALL(IF(IF($E$5:$E$29=$H5,MATCH($C$5:$C$29&amp;$E$5:$E$29,$C$5:$C$29&amp;$E$5:$E$29,0),"")=ROW($C$5:$C$29)-4,ROW($C$5:$C$29)-4,""),COLUMN(E:E))),"")</f>
        <v/>
      </c>
      <c r="O5" s="3" t="str" cm="1">
        <f t="array" ref="O5">IFERROR(INDEX($C$5:$C$29,SMALL(IF(IF($E$5:$E$29=$H5,MATCH($C$5:$C$29&amp;$E$5:$E$29,$C$5:$C$29&amp;$E$5:$E$29,0),"")=ROW($C$5:$C$29)-4,ROW($C$5:$C$29)-4,""),COLUMN(F:F))),"")</f>
        <v/>
      </c>
      <c r="P5" s="3" t="str" cm="1">
        <f t="array" ref="P5">IFERROR(INDEX($C$5:$C$29,SMALL(IF(IF($E$5:$E$29=$H5,MATCH($C$5:$C$29&amp;$E$5:$E$29,$C$5:$C$29&amp;$E$5:$E$29,0),"")=ROW($C$5:$C$29)-4,ROW($C$5:$C$29)-4,""),COLUMN(G:G))),"")</f>
        <v/>
      </c>
    </row>
    <row r="6" spans="2:16" x14ac:dyDescent="0.3">
      <c r="B6" s="2">
        <v>2023</v>
      </c>
      <c r="C6" s="2" t="s">
        <v>2</v>
      </c>
      <c r="D6" s="2">
        <v>2000</v>
      </c>
      <c r="E6" s="2" t="s">
        <v>5</v>
      </c>
      <c r="H6" s="4" t="str">
        <v>eliane chezo</v>
      </c>
      <c r="I6" s="4" cm="1">
        <f t="array" ref="I6">SUM(--(IF(E$5:E$29=H6,MATCH(C$5:C$29&amp;E$5:E$29,C$5:C$29&amp;E$5:E$29,0),"")=ROW(C$5:C$29)-4))</f>
        <v>1</v>
      </c>
      <c r="J6" s="3" t="str" cm="1">
        <f t="array" ref="J6">IFERROR(INDEX($C$5:$C$29,SMALL(IF(IF($E$5:$E$29=$H6,MATCH($C$5:$C$29&amp;$E$5:$E$29,$C$5:$C$29&amp;$E$5:$E$29,0),"")=ROW($C$5:$C$29)-4,ROW($C$5:$C$29)-4,""),COLUMN(A:A))),"")</f>
        <v>104/11110-01</v>
      </c>
      <c r="K6" s="3" t="str" cm="1">
        <f t="array" ref="K6">IFERROR(INDEX($C$5:$C$29,SMALL(IF(IF($E$5:$E$29=$H6,MATCH($C$5:$C$29&amp;$E$5:$E$29,$C$5:$C$29&amp;$E$5:$E$29,0),"")=ROW($C$5:$C$29)-4,ROW($C$5:$C$29)-4,""),COLUMN(B:B))),"")</f>
        <v/>
      </c>
      <c r="L6" s="3" t="str" cm="1">
        <f t="array" ref="L6">IFERROR(INDEX($C$5:$C$29,SMALL(IF(IF($E$5:$E$29=$H6,MATCH($C$5:$C$29&amp;$E$5:$E$29,$C$5:$C$29&amp;$E$5:$E$29,0),"")=ROW($C$5:$C$29)-4,ROW($C$5:$C$29)-4,""),COLUMN(C:C))),"")</f>
        <v/>
      </c>
      <c r="M6" s="3" t="str" cm="1">
        <f t="array" ref="M6">IFERROR(INDEX($C$5:$C$29,SMALL(IF(IF($E$5:$E$29=$H6,MATCH($C$5:$C$29&amp;$E$5:$E$29,$C$5:$C$29&amp;$E$5:$E$29,0),"")=ROW($C$5:$C$29)-4,ROW($C$5:$C$29)-4,""),COLUMN(D:D))),"")</f>
        <v/>
      </c>
      <c r="N6" s="3" t="str" cm="1">
        <f t="array" ref="N6">IFERROR(INDEX($C$5:$C$29,SMALL(IF(IF($E$5:$E$29=$H6,MATCH($C$5:$C$29&amp;$E$5:$E$29,$C$5:$C$29&amp;$E$5:$E$29,0),"")=ROW($C$5:$C$29)-4,ROW($C$5:$C$29)-4,""),COLUMN(E:E))),"")</f>
        <v/>
      </c>
      <c r="O6" s="3" t="str" cm="1">
        <f t="array" ref="O6">IFERROR(INDEX($C$5:$C$29,SMALL(IF(IF($E$5:$E$29=$H6,MATCH($C$5:$C$29&amp;$E$5:$E$29,$C$5:$C$29&amp;$E$5:$E$29,0),"")=ROW($C$5:$C$29)-4,ROW($C$5:$C$29)-4,""),COLUMN(F:F))),"")</f>
        <v/>
      </c>
      <c r="P6" s="3" t="str" cm="1">
        <f t="array" ref="P6">IFERROR(INDEX($C$5:$C$29,SMALL(IF(IF($E$5:$E$29=$H6,MATCH($C$5:$C$29&amp;$E$5:$E$29,$C$5:$C$29&amp;$E$5:$E$29,0),"")=ROW($C$5:$C$29)-4,ROW($C$5:$C$29)-4,""),COLUMN(G:G))),"")</f>
        <v/>
      </c>
    </row>
    <row r="7" spans="2:16" x14ac:dyDescent="0.3">
      <c r="B7" s="2">
        <v>2023</v>
      </c>
      <c r="C7" s="2" t="s">
        <v>2</v>
      </c>
      <c r="D7" s="2">
        <v>5</v>
      </c>
      <c r="E7" s="2" t="s">
        <v>5</v>
      </c>
      <c r="H7" s="4" t="str">
        <v>elvire popesco</v>
      </c>
      <c r="I7" s="4" cm="1">
        <f t="array" ref="I7">SUM(--(IF(E$5:E$29=H7,MATCH(C$5:C$29&amp;E$5:E$29,C$5:C$29&amp;E$5:E$29,0),"")=ROW(C$5:C$29)-4))</f>
        <v>4</v>
      </c>
      <c r="J7" s="3" t="str" cm="1">
        <f t="array" ref="J7">IFERROR(INDEX($C$5:$C$29,SMALL(IF(IF($E$5:$E$29=$H7,MATCH($C$5:$C$29&amp;$E$5:$E$29,$C$5:$C$29&amp;$E$5:$E$29,0),"")=ROW($C$5:$C$29)-4,ROW($C$5:$C$29)-4,""),COLUMN(A:A))),"")</f>
        <v>104/11110-01</v>
      </c>
      <c r="K7" s="3" t="str" cm="1">
        <f t="array" ref="K7">IFERROR(INDEX($C$5:$C$29,SMALL(IF(IF($E$5:$E$29=$H7,MATCH($C$5:$C$29&amp;$E$5:$E$29,$C$5:$C$29&amp;$E$5:$E$29,0),"")=ROW($C$5:$C$29)-4,ROW($C$5:$C$29)-4,""),COLUMN(B:B))),"")</f>
        <v>1012/11110-01</v>
      </c>
      <c r="L7" s="3" t="str" cm="1">
        <f t="array" ref="L7">IFERROR(INDEX($C$5:$C$29,SMALL(IF(IF($E$5:$E$29=$H7,MATCH($C$5:$C$29&amp;$E$5:$E$29,$C$5:$C$29&amp;$E$5:$E$29,0),"")=ROW($C$5:$C$29)-4,ROW($C$5:$C$29)-4,""),COLUMN(C:C))),"")</f>
        <v>831/11110-01</v>
      </c>
      <c r="M7" s="3" t="str" cm="1">
        <f t="array" ref="M7">IFERROR(INDEX($C$5:$C$29,SMALL(IF(IF($E$5:$E$29=$H7,MATCH($C$5:$C$29&amp;$E$5:$E$29,$C$5:$C$29&amp;$E$5:$E$29,0),"")=ROW($C$5:$C$29)-4,ROW($C$5:$C$29)-4,""),COLUMN(D:D))),"")</f>
        <v>83412/11110-01/STL</v>
      </c>
      <c r="N7" s="3" t="str" cm="1">
        <f t="array" ref="N7">IFERROR(INDEX($C$5:$C$29,SMALL(IF(IF($E$5:$E$29=$H7,MATCH($C$5:$C$29&amp;$E$5:$E$29,$C$5:$C$29&amp;$E$5:$E$29,0),"")=ROW($C$5:$C$29)-4,ROW($C$5:$C$29)-4,""),COLUMN(E:E))),"")</f>
        <v/>
      </c>
      <c r="O7" s="3" t="str" cm="1">
        <f t="array" ref="O7">IFERROR(INDEX($C$5:$C$29,SMALL(IF(IF($E$5:$E$29=$H7,MATCH($C$5:$C$29&amp;$E$5:$E$29,$C$5:$C$29&amp;$E$5:$E$29,0),"")=ROW($C$5:$C$29)-4,ROW($C$5:$C$29)-4,""),COLUMN(F:F))),"")</f>
        <v/>
      </c>
      <c r="P7" s="3" t="str" cm="1">
        <f t="array" ref="P7">IFERROR(INDEX($C$5:$C$29,SMALL(IF(IF($E$5:$E$29=$H7,MATCH($C$5:$C$29&amp;$E$5:$E$29,$C$5:$C$29&amp;$E$5:$E$29,0),"")=ROW($C$5:$C$29)-4,ROW($C$5:$C$29)-4,""),COLUMN(G:G))),"")</f>
        <v/>
      </c>
    </row>
    <row r="8" spans="2:16" x14ac:dyDescent="0.3">
      <c r="B8" s="2">
        <v>2023</v>
      </c>
      <c r="C8" s="2" t="s">
        <v>6</v>
      </c>
      <c r="D8" s="2">
        <v>100</v>
      </c>
      <c r="E8" s="2" t="s">
        <v>5</v>
      </c>
      <c r="H8" s="4" t="str">
        <v>urban alex</v>
      </c>
      <c r="I8" s="4" cm="1">
        <f t="array" ref="I8">SUM(--(IF(E$5:E$29=H8,MATCH(C$5:C$29&amp;E$5:E$29,C$5:C$29&amp;E$5:E$29,0),"")=ROW(C$5:C$29)-4))</f>
        <v>2</v>
      </c>
      <c r="J8" s="3" t="str" cm="1">
        <f t="array" ref="J8">IFERROR(INDEX($C$5:$C$29,SMALL(IF(IF($E$5:$E$29=$H8,MATCH($C$5:$C$29&amp;$E$5:$E$29,$C$5:$C$29&amp;$E$5:$E$29,0),"")=ROW($C$5:$C$29)-4,ROW($C$5:$C$29)-4,""),COLUMN(A:A))),"")</f>
        <v>45/2845/SGR</v>
      </c>
      <c r="K8" s="3" t="str" cm="1">
        <f t="array" ref="K8">IFERROR(INDEX($C$5:$C$29,SMALL(IF(IF($E$5:$E$29=$H8,MATCH($C$5:$C$29&amp;$E$5:$E$29,$C$5:$C$29&amp;$E$5:$E$29,0),"")=ROW($C$5:$C$29)-4,ROW($C$5:$C$29)-4,""),COLUMN(B:B))),"")</f>
        <v>104/11110-01</v>
      </c>
      <c r="L8" s="3" t="str" cm="1">
        <f t="array" ref="L8">IFERROR(INDEX($C$5:$C$29,SMALL(IF(IF($E$5:$E$29=$H8,MATCH($C$5:$C$29&amp;$E$5:$E$29,$C$5:$C$29&amp;$E$5:$E$29,0),"")=ROW($C$5:$C$29)-4,ROW($C$5:$C$29)-4,""),COLUMN(C:C))),"")</f>
        <v/>
      </c>
      <c r="M8" s="3" t="str" cm="1">
        <f t="array" ref="M8">IFERROR(INDEX($C$5:$C$29,SMALL(IF(IF($E$5:$E$29=$H8,MATCH($C$5:$C$29&amp;$E$5:$E$29,$C$5:$C$29&amp;$E$5:$E$29,0),"")=ROW($C$5:$C$29)-4,ROW($C$5:$C$29)-4,""),COLUMN(D:D))),"")</f>
        <v/>
      </c>
      <c r="N8" s="3" t="str" cm="1">
        <f t="array" ref="N8">IFERROR(INDEX($C$5:$C$29,SMALL(IF(IF($E$5:$E$29=$H8,MATCH($C$5:$C$29&amp;$E$5:$E$29,$C$5:$C$29&amp;$E$5:$E$29,0),"")=ROW($C$5:$C$29)-4,ROW($C$5:$C$29)-4,""),COLUMN(E:E))),"")</f>
        <v/>
      </c>
      <c r="O8" s="3" t="str" cm="1">
        <f t="array" ref="O8">IFERROR(INDEX($C$5:$C$29,SMALL(IF(IF($E$5:$E$29=$H8,MATCH($C$5:$C$29&amp;$E$5:$E$29,$C$5:$C$29&amp;$E$5:$E$29,0),"")=ROW($C$5:$C$29)-4,ROW($C$5:$C$29)-4,""),COLUMN(F:F))),"")</f>
        <v/>
      </c>
      <c r="P8" s="3" t="str" cm="1">
        <f t="array" ref="P8">IFERROR(INDEX($C$5:$C$29,SMALL(IF(IF($E$5:$E$29=$H8,MATCH($C$5:$C$29&amp;$E$5:$E$29,$C$5:$C$29&amp;$E$5:$E$29,0),"")=ROW($C$5:$C$29)-4,ROW($C$5:$C$29)-4,""),COLUMN(G:G))),"")</f>
        <v/>
      </c>
    </row>
    <row r="9" spans="2:16" x14ac:dyDescent="0.3">
      <c r="B9" s="2">
        <v>2023</v>
      </c>
      <c r="C9" s="2" t="s">
        <v>22</v>
      </c>
      <c r="D9" s="2">
        <v>1000</v>
      </c>
      <c r="E9" s="2" t="s">
        <v>9</v>
      </c>
      <c r="H9" s="4" t="str">
        <v xml:space="preserve">nestor </v>
      </c>
      <c r="I9" s="4" cm="1">
        <f t="array" ref="I9">SUM(--(IF(E$5:E$29=H9,MATCH(C$5:C$29&amp;E$5:E$29,C$5:C$29&amp;E$5:E$29,0),"")=ROW(C$5:C$29)-4))</f>
        <v>2</v>
      </c>
      <c r="J9" s="3" t="str" cm="1">
        <f t="array" ref="J9">IFERROR(INDEX($C$5:$C$29,SMALL(IF(IF($E$5:$E$29=$H9,MATCH($C$5:$C$29&amp;$E$5:$E$29,$C$5:$C$29&amp;$E$5:$E$29,0),"")=ROW($C$5:$C$29)-4,ROW($C$5:$C$29)-4,""),COLUMN(A:A))),"")</f>
        <v>104/11110-01</v>
      </c>
      <c r="K9" s="3" t="str" cm="1">
        <f t="array" ref="K9">IFERROR(INDEX($C$5:$C$29,SMALL(IF(IF($E$5:$E$29=$H9,MATCH($C$5:$C$29&amp;$E$5:$E$29,$C$5:$C$29&amp;$E$5:$E$29,0),"")=ROW($C$5:$C$29)-4,ROW($C$5:$C$29)-4,""),COLUMN(B:B))),"")</f>
        <v>800104/11110-01</v>
      </c>
      <c r="L9" s="3" t="str" cm="1">
        <f t="array" ref="L9">IFERROR(INDEX($C$5:$C$29,SMALL(IF(IF($E$5:$E$29=$H9,MATCH($C$5:$C$29&amp;$E$5:$E$29,$C$5:$C$29&amp;$E$5:$E$29,0),"")=ROW($C$5:$C$29)-4,ROW($C$5:$C$29)-4,""),COLUMN(C:C))),"")</f>
        <v/>
      </c>
      <c r="M9" s="3" t="str" cm="1">
        <f t="array" ref="M9">IFERROR(INDEX($C$5:$C$29,SMALL(IF(IF($E$5:$E$29=$H9,MATCH($C$5:$C$29&amp;$E$5:$E$29,$C$5:$C$29&amp;$E$5:$E$29,0),"")=ROW($C$5:$C$29)-4,ROW($C$5:$C$29)-4,""),COLUMN(D:D))),"")</f>
        <v/>
      </c>
      <c r="N9" s="3" t="str" cm="1">
        <f t="array" ref="N9">IFERROR(INDEX($C$5:$C$29,SMALL(IF(IF($E$5:$E$29=$H9,MATCH($C$5:$C$29&amp;$E$5:$E$29,$C$5:$C$29&amp;$E$5:$E$29,0),"")=ROW($C$5:$C$29)-4,ROW($C$5:$C$29)-4,""),COLUMN(E:E))),"")</f>
        <v/>
      </c>
      <c r="O9" s="3" t="str" cm="1">
        <f t="array" ref="O9">IFERROR(INDEX($C$5:$C$29,SMALL(IF(IF($E$5:$E$29=$H9,MATCH($C$5:$C$29&amp;$E$5:$E$29,$C$5:$C$29&amp;$E$5:$E$29,0),"")=ROW($C$5:$C$29)-4,ROW($C$5:$C$29)-4,""),COLUMN(F:F))),"")</f>
        <v/>
      </c>
      <c r="P9" s="3" t="str" cm="1">
        <f t="array" ref="P9">IFERROR(INDEX($C$5:$C$29,SMALL(IF(IF($E$5:$E$29=$H9,MATCH($C$5:$C$29&amp;$E$5:$E$29,$C$5:$C$29&amp;$E$5:$E$29,0),"")=ROW($C$5:$C$29)-4,ROW($C$5:$C$29)-4,""),COLUMN(G:G))),"")</f>
        <v/>
      </c>
    </row>
    <row r="10" spans="2:16" x14ac:dyDescent="0.3">
      <c r="B10" s="2">
        <v>2023</v>
      </c>
      <c r="C10" s="2" t="s">
        <v>15</v>
      </c>
      <c r="D10" s="2">
        <v>50</v>
      </c>
      <c r="E10" s="2" t="s">
        <v>9</v>
      </c>
      <c r="H10" s="4" t="str">
        <v xml:space="preserve">flavia </v>
      </c>
      <c r="I10" s="4" cm="1">
        <f t="array" ref="I10">SUM(--(IF(E$5:E$29=H10,MATCH(C$5:C$29&amp;E$5:E$29,C$5:C$29&amp;E$5:E$29,0),"")=ROW(C$5:C$29)-4))</f>
        <v>1</v>
      </c>
      <c r="J10" s="3" t="str" cm="1">
        <f t="array" ref="J10">IFERROR(INDEX($C$5:$C$29,SMALL(IF(IF($E$5:$E$29=$H10,MATCH($C$5:$C$29&amp;$E$5:$E$29,$C$5:$C$29&amp;$E$5:$E$29,0),"")=ROW($C$5:$C$29)-4,ROW($C$5:$C$29)-4,""),COLUMN(A:A))),"")</f>
        <v>928/111-01</v>
      </c>
      <c r="K10" s="3" t="str" cm="1">
        <f t="array" ref="K10">IFERROR(INDEX($C$5:$C$29,SMALL(IF(IF($E$5:$E$29=$H10,MATCH($C$5:$C$29&amp;$E$5:$E$29,$C$5:$C$29&amp;$E$5:$E$29,0),"")=ROW($C$5:$C$29)-4,ROW($C$5:$C$29)-4,""),COLUMN(B:B))),"")</f>
        <v/>
      </c>
      <c r="L10" s="3" t="str" cm="1">
        <f t="array" ref="L10">IFERROR(INDEX($C$5:$C$29,SMALL(IF(IF($E$5:$E$29=$H10,MATCH($C$5:$C$29&amp;$E$5:$E$29,$C$5:$C$29&amp;$E$5:$E$29,0),"")=ROW($C$5:$C$29)-4,ROW($C$5:$C$29)-4,""),COLUMN(C:C))),"")</f>
        <v/>
      </c>
      <c r="M10" s="3" t="str" cm="1">
        <f t="array" ref="M10">IFERROR(INDEX($C$5:$C$29,SMALL(IF(IF($E$5:$E$29=$H10,MATCH($C$5:$C$29&amp;$E$5:$E$29,$C$5:$C$29&amp;$E$5:$E$29,0),"")=ROW($C$5:$C$29)-4,ROW($C$5:$C$29)-4,""),COLUMN(D:D))),"")</f>
        <v/>
      </c>
      <c r="N10" s="3" t="str" cm="1">
        <f t="array" ref="N10">IFERROR(INDEX($C$5:$C$29,SMALL(IF(IF($E$5:$E$29=$H10,MATCH($C$5:$C$29&amp;$E$5:$E$29,$C$5:$C$29&amp;$E$5:$E$29,0),"")=ROW($C$5:$C$29)-4,ROW($C$5:$C$29)-4,""),COLUMN(E:E))),"")</f>
        <v/>
      </c>
      <c r="O10" s="3" t="str" cm="1">
        <f t="array" ref="O10">IFERROR(INDEX($C$5:$C$29,SMALL(IF(IF($E$5:$E$29=$H10,MATCH($C$5:$C$29&amp;$E$5:$E$29,$C$5:$C$29&amp;$E$5:$E$29,0),"")=ROW($C$5:$C$29)-4,ROW($C$5:$C$29)-4,""),COLUMN(F:F))),"")</f>
        <v/>
      </c>
      <c r="P10" s="3" t="str" cm="1">
        <f t="array" ref="P10">IFERROR(INDEX($C$5:$C$29,SMALL(IF(IF($E$5:$E$29=$H10,MATCH($C$5:$C$29&amp;$E$5:$E$29,$C$5:$C$29&amp;$E$5:$E$29,0),"")=ROW($C$5:$C$29)-4,ROW($C$5:$C$29)-4,""),COLUMN(G:G))),"")</f>
        <v/>
      </c>
    </row>
    <row r="11" spans="2:16" x14ac:dyDescent="0.3">
      <c r="B11" s="2">
        <v>2023</v>
      </c>
      <c r="C11" s="2" t="s">
        <v>2</v>
      </c>
      <c r="D11" s="2">
        <v>500</v>
      </c>
      <c r="E11" s="2" t="s">
        <v>9</v>
      </c>
      <c r="H11" s="4"/>
      <c r="I11" s="4"/>
      <c r="J11" s="3" t="str" cm="1">
        <f t="array" ref="J11">IFERROR(INDEX($C$5:$C$29,SMALL(IF(IF($E$5:$E$29=$H11,MATCH($C$5:$C$29&amp;$E$5:$E$29,$C$5:$C$29&amp;$E$5:$E$29,0),"")=ROW($C$5:$C$29)-4,ROW($C$5:$C$29)-4,""),COLUMN(A:A))),"")</f>
        <v/>
      </c>
      <c r="K11" s="3" t="str" cm="1">
        <f t="array" ref="K11">IFERROR(INDEX($C$5:$C$29,SMALL(IF(IF($E$5:$E$29=$H11,MATCH($C$5:$C$29&amp;$E$5:$E$29,$C$5:$C$29&amp;$E$5:$E$29,0),"")=ROW($C$5:$C$29)-4,ROW($C$5:$C$29)-4,""),COLUMN(B:B))),"")</f>
        <v/>
      </c>
      <c r="L11" s="3" t="str" cm="1">
        <f t="array" ref="L11">IFERROR(INDEX($C$5:$C$29,SMALL(IF(IF($E$5:$E$29=$H11,MATCH($C$5:$C$29&amp;$E$5:$E$29,$C$5:$C$29&amp;$E$5:$E$29,0),"")=ROW($C$5:$C$29)-4,ROW($C$5:$C$29)-4,""),COLUMN(C:C))),"")</f>
        <v/>
      </c>
      <c r="M11" s="3" t="str" cm="1">
        <f t="array" ref="M11">IFERROR(INDEX($C$5:$C$29,SMALL(IF(IF($E$5:$E$29=$H11,MATCH($C$5:$C$29&amp;$E$5:$E$29,$C$5:$C$29&amp;$E$5:$E$29,0),"")=ROW($C$5:$C$29)-4,ROW($C$5:$C$29)-4,""),COLUMN(D:D))),"")</f>
        <v/>
      </c>
      <c r="N11" s="3" t="str" cm="1">
        <f t="array" ref="N11">IFERROR(INDEX($C$5:$C$29,SMALL(IF(IF($E$5:$E$29=$H11,MATCH($C$5:$C$29&amp;$E$5:$E$29,$C$5:$C$29&amp;$E$5:$E$29,0),"")=ROW($C$5:$C$29)-4,ROW($C$5:$C$29)-4,""),COLUMN(E:E))),"")</f>
        <v/>
      </c>
      <c r="O11" s="3" t="str" cm="1">
        <f t="array" ref="O11">IFERROR(INDEX($C$5:$C$29,SMALL(IF(IF($E$5:$E$29=$H11,MATCH($C$5:$C$29&amp;$E$5:$E$29,$C$5:$C$29&amp;$E$5:$E$29,0),"")=ROW($C$5:$C$29)-4,ROW($C$5:$C$29)-4,""),COLUMN(F:F))),"")</f>
        <v/>
      </c>
      <c r="P11" s="3" t="str" cm="1">
        <f t="array" ref="P11">IFERROR(INDEX($C$5:$C$29,SMALL(IF(IF($E$5:$E$29=$H11,MATCH($C$5:$C$29&amp;$E$5:$E$29,$C$5:$C$29&amp;$E$5:$E$29,0),"")=ROW($C$5:$C$29)-4,ROW($C$5:$C$29)-4,""),COLUMN(G:G))),"")</f>
        <v/>
      </c>
    </row>
    <row r="12" spans="2:16" x14ac:dyDescent="0.3">
      <c r="B12" s="2">
        <v>2023</v>
      </c>
      <c r="C12" s="2" t="s">
        <v>10</v>
      </c>
      <c r="D12" s="2">
        <v>1000</v>
      </c>
      <c r="E12" s="2" t="s">
        <v>9</v>
      </c>
      <c r="H12" s="4"/>
      <c r="I12" s="4"/>
      <c r="J12" s="3" t="str" cm="1">
        <f t="array" ref="J12">IFERROR(INDEX($C$5:$C$29,SMALL(IF(IF($E$5:$E$29=$H12,MATCH($C$5:$C$29&amp;$E$5:$E$29,$C$5:$C$29&amp;$E$5:$E$29,0),"")=ROW($C$5:$C$29)-4,ROW($C$5:$C$29)-4,""),COLUMN(A:A))),"")</f>
        <v/>
      </c>
      <c r="K12" s="3" t="str" cm="1">
        <f t="array" ref="K12">IFERROR(INDEX($C$5:$C$29,SMALL(IF(IF($E$5:$E$29=$H12,MATCH($C$5:$C$29&amp;$E$5:$E$29,$C$5:$C$29&amp;$E$5:$E$29,0),"")=ROW($C$5:$C$29)-4,ROW($C$5:$C$29)-4,""),COLUMN(B:B))),"")</f>
        <v/>
      </c>
      <c r="L12" s="3" t="str" cm="1">
        <f t="array" ref="L12">IFERROR(INDEX($C$5:$C$29,SMALL(IF(IF($E$5:$E$29=$H12,MATCH($C$5:$C$29&amp;$E$5:$E$29,$C$5:$C$29&amp;$E$5:$E$29,0),"")=ROW($C$5:$C$29)-4,ROW($C$5:$C$29)-4,""),COLUMN(C:C))),"")</f>
        <v/>
      </c>
      <c r="M12" s="3" t="str" cm="1">
        <f t="array" ref="M12">IFERROR(INDEX($C$5:$C$29,SMALL(IF(IF($E$5:$E$29=$H12,MATCH($C$5:$C$29&amp;$E$5:$E$29,$C$5:$C$29&amp;$E$5:$E$29,0),"")=ROW($C$5:$C$29)-4,ROW($C$5:$C$29)-4,""),COLUMN(D:D))),"")</f>
        <v/>
      </c>
      <c r="N12" s="3" t="str" cm="1">
        <f t="array" ref="N12">IFERROR(INDEX($C$5:$C$29,SMALL(IF(IF($E$5:$E$29=$H12,MATCH($C$5:$C$29&amp;$E$5:$E$29,$C$5:$C$29&amp;$E$5:$E$29,0),"")=ROW($C$5:$C$29)-4,ROW($C$5:$C$29)-4,""),COLUMN(E:E))),"")</f>
        <v/>
      </c>
      <c r="O12" s="3" t="str" cm="1">
        <f t="array" ref="O12">IFERROR(INDEX($C$5:$C$29,SMALL(IF(IF($E$5:$E$29=$H12,MATCH($C$5:$C$29&amp;$E$5:$E$29,$C$5:$C$29&amp;$E$5:$E$29,0),"")=ROW($C$5:$C$29)-4,ROW($C$5:$C$29)-4,""),COLUMN(F:F))),"")</f>
        <v/>
      </c>
      <c r="P12" s="3" t="str" cm="1">
        <f t="array" ref="P12">IFERROR(INDEX($C$5:$C$29,SMALL(IF(IF($E$5:$E$29=$H12,MATCH($C$5:$C$29&amp;$E$5:$E$29,$C$5:$C$29&amp;$E$5:$E$29,0),"")=ROW($C$5:$C$29)-4,ROW($C$5:$C$29)-4,""),COLUMN(G:G))),"")</f>
        <v/>
      </c>
    </row>
    <row r="13" spans="2:16" x14ac:dyDescent="0.3">
      <c r="B13" s="2">
        <v>2023</v>
      </c>
      <c r="C13" s="2" t="s">
        <v>2</v>
      </c>
      <c r="D13" s="2">
        <v>0</v>
      </c>
      <c r="E13" s="2" t="s">
        <v>11</v>
      </c>
      <c r="H13" s="4"/>
      <c r="I13" s="4"/>
      <c r="J13" s="3" t="str" cm="1">
        <f t="array" ref="J13">IFERROR(INDEX($C$5:$C$29,SMALL(IF(IF($E$5:$E$29=$H13,MATCH($C$5:$C$29&amp;$E$5:$E$29,$C$5:$C$29&amp;$E$5:$E$29,0),"")=ROW($C$5:$C$29)-4,ROW($C$5:$C$29)-4,""),COLUMN(A:A))),"")</f>
        <v/>
      </c>
      <c r="K13" s="3" t="str" cm="1">
        <f t="array" ref="K13">IFERROR(INDEX($C$5:$C$29,SMALL(IF(IF($E$5:$E$29=$H13,MATCH($C$5:$C$29&amp;$E$5:$E$29,$C$5:$C$29&amp;$E$5:$E$29,0),"")=ROW($C$5:$C$29)-4,ROW($C$5:$C$29)-4,""),COLUMN(B:B))),"")</f>
        <v/>
      </c>
      <c r="L13" s="3" t="str" cm="1">
        <f t="array" ref="L13">IFERROR(INDEX($C$5:$C$29,SMALL(IF(IF($E$5:$E$29=$H13,MATCH($C$5:$C$29&amp;$E$5:$E$29,$C$5:$C$29&amp;$E$5:$E$29,0),"")=ROW($C$5:$C$29)-4,ROW($C$5:$C$29)-4,""),COLUMN(C:C))),"")</f>
        <v/>
      </c>
      <c r="M13" s="3" t="str" cm="1">
        <f t="array" ref="M13">IFERROR(INDEX($C$5:$C$29,SMALL(IF(IF($E$5:$E$29=$H13,MATCH($C$5:$C$29&amp;$E$5:$E$29,$C$5:$C$29&amp;$E$5:$E$29,0),"")=ROW($C$5:$C$29)-4,ROW($C$5:$C$29)-4,""),COLUMN(D:D))),"")</f>
        <v/>
      </c>
      <c r="N13" s="3" t="str" cm="1">
        <f t="array" ref="N13">IFERROR(INDEX($C$5:$C$29,SMALL(IF(IF($E$5:$E$29=$H13,MATCH($C$5:$C$29&amp;$E$5:$E$29,$C$5:$C$29&amp;$E$5:$E$29,0),"")=ROW($C$5:$C$29)-4,ROW($C$5:$C$29)-4,""),COLUMN(E:E))),"")</f>
        <v/>
      </c>
      <c r="O13" s="3" t="str" cm="1">
        <f t="array" ref="O13">IFERROR(INDEX($C$5:$C$29,SMALL(IF(IF($E$5:$E$29=$H13,MATCH($C$5:$C$29&amp;$E$5:$E$29,$C$5:$C$29&amp;$E$5:$E$29,0),"")=ROW($C$5:$C$29)-4,ROW($C$5:$C$29)-4,""),COLUMN(F:F))),"")</f>
        <v/>
      </c>
      <c r="P13" s="3" t="str" cm="1">
        <f t="array" ref="P13">IFERROR(INDEX($C$5:$C$29,SMALL(IF(IF($E$5:$E$29=$H13,MATCH($C$5:$C$29&amp;$E$5:$E$29,$C$5:$C$29&amp;$E$5:$E$29,0),"")=ROW($C$5:$C$29)-4,ROW($C$5:$C$29)-4,""),COLUMN(G:G))),"")</f>
        <v/>
      </c>
    </row>
    <row r="14" spans="2:16" x14ac:dyDescent="0.3">
      <c r="B14" s="2">
        <v>2023</v>
      </c>
      <c r="C14" s="2" t="s">
        <v>3</v>
      </c>
      <c r="D14" s="2">
        <v>0</v>
      </c>
      <c r="E14" s="2" t="s">
        <v>11</v>
      </c>
      <c r="H14" s="4"/>
      <c r="I14" s="4"/>
      <c r="J14" s="3" t="str" cm="1">
        <f t="array" ref="J14">IFERROR(INDEX($C$5:$C$29,SMALL(IF(IF($E$5:$E$29=$H14,MATCH($C$5:$C$29&amp;$E$5:$E$29,$C$5:$C$29&amp;$E$5:$E$29,0),"")=ROW($C$5:$C$29)-4,ROW($C$5:$C$29)-4,""),COLUMN(A:A))),"")</f>
        <v/>
      </c>
      <c r="K14" s="3" t="str" cm="1">
        <f t="array" ref="K14">IFERROR(INDEX($C$5:$C$29,SMALL(IF(IF($E$5:$E$29=$H14,MATCH($C$5:$C$29&amp;$E$5:$E$29,$C$5:$C$29&amp;$E$5:$E$29,0),"")=ROW($C$5:$C$29)-4,ROW($C$5:$C$29)-4,""),COLUMN(B:B))),"")</f>
        <v/>
      </c>
      <c r="L14" s="3" t="str" cm="1">
        <f t="array" ref="L14">IFERROR(INDEX($C$5:$C$29,SMALL(IF(IF($E$5:$E$29=$H14,MATCH($C$5:$C$29&amp;$E$5:$E$29,$C$5:$C$29&amp;$E$5:$E$29,0),"")=ROW($C$5:$C$29)-4,ROW($C$5:$C$29)-4,""),COLUMN(C:C))),"")</f>
        <v/>
      </c>
      <c r="M14" s="3" t="str" cm="1">
        <f t="array" ref="M14">IFERROR(INDEX($C$5:$C$29,SMALL(IF(IF($E$5:$E$29=$H14,MATCH($C$5:$C$29&amp;$E$5:$E$29,$C$5:$C$29&amp;$E$5:$E$29,0),"")=ROW($C$5:$C$29)-4,ROW($C$5:$C$29)-4,""),COLUMN(D:D))),"")</f>
        <v/>
      </c>
      <c r="N14" s="3" t="str" cm="1">
        <f t="array" ref="N14">IFERROR(INDEX($C$5:$C$29,SMALL(IF(IF($E$5:$E$29=$H14,MATCH($C$5:$C$29&amp;$E$5:$E$29,$C$5:$C$29&amp;$E$5:$E$29,0),"")=ROW($C$5:$C$29)-4,ROW($C$5:$C$29)-4,""),COLUMN(E:E))),"")</f>
        <v/>
      </c>
      <c r="O14" s="3" t="str" cm="1">
        <f t="array" ref="O14">IFERROR(INDEX($C$5:$C$29,SMALL(IF(IF($E$5:$E$29=$H14,MATCH($C$5:$C$29&amp;$E$5:$E$29,$C$5:$C$29&amp;$E$5:$E$29,0),"")=ROW($C$5:$C$29)-4,ROW($C$5:$C$29)-4,""),COLUMN(F:F))),"")</f>
        <v/>
      </c>
      <c r="P14" s="3" t="str" cm="1">
        <f t="array" ref="P14">IFERROR(INDEX($C$5:$C$29,SMALL(IF(IF($E$5:$E$29=$H14,MATCH($C$5:$C$29&amp;$E$5:$E$29,$C$5:$C$29&amp;$E$5:$E$29,0),"")=ROW($C$5:$C$29)-4,ROW($C$5:$C$29)-4,""),COLUMN(G:G))),"")</f>
        <v/>
      </c>
    </row>
    <row r="15" spans="2:16" x14ac:dyDescent="0.3">
      <c r="B15" s="2">
        <v>2023</v>
      </c>
      <c r="C15" s="2" t="s">
        <v>3</v>
      </c>
      <c r="D15" s="2">
        <v>0</v>
      </c>
      <c r="E15" s="2" t="s">
        <v>11</v>
      </c>
    </row>
    <row r="16" spans="2:16" x14ac:dyDescent="0.3">
      <c r="B16" s="2">
        <v>2023</v>
      </c>
      <c r="C16" s="2" t="s">
        <v>2</v>
      </c>
      <c r="D16" s="2">
        <v>50</v>
      </c>
      <c r="E16" s="2" t="s">
        <v>12</v>
      </c>
    </row>
    <row r="17" spans="2:5" x14ac:dyDescent="0.3">
      <c r="B17" s="2">
        <v>2023</v>
      </c>
      <c r="C17" s="2" t="s">
        <v>2</v>
      </c>
      <c r="D17" s="2">
        <v>10</v>
      </c>
      <c r="E17" s="2" t="s">
        <v>13</v>
      </c>
    </row>
    <row r="18" spans="2:5" x14ac:dyDescent="0.3">
      <c r="B18" s="2">
        <v>2023</v>
      </c>
      <c r="C18" s="2" t="s">
        <v>2</v>
      </c>
      <c r="D18" s="2">
        <v>20</v>
      </c>
      <c r="E18" s="2" t="s">
        <v>13</v>
      </c>
    </row>
    <row r="19" spans="2:5" x14ac:dyDescent="0.3">
      <c r="B19" s="2">
        <v>2023</v>
      </c>
      <c r="C19" s="2" t="s">
        <v>21</v>
      </c>
      <c r="D19" s="2">
        <v>30</v>
      </c>
      <c r="E19" s="2" t="s">
        <v>13</v>
      </c>
    </row>
    <row r="20" spans="2:5" x14ac:dyDescent="0.3">
      <c r="B20" s="2">
        <v>2023</v>
      </c>
      <c r="C20" s="2" t="s">
        <v>4</v>
      </c>
      <c r="D20" s="2">
        <v>40</v>
      </c>
      <c r="E20" s="2" t="s">
        <v>13</v>
      </c>
    </row>
    <row r="21" spans="2:5" x14ac:dyDescent="0.3">
      <c r="B21" s="2">
        <v>2023</v>
      </c>
      <c r="C21" s="2" t="s">
        <v>14</v>
      </c>
      <c r="D21" s="2">
        <v>50</v>
      </c>
      <c r="E21" s="2" t="s">
        <v>13</v>
      </c>
    </row>
    <row r="22" spans="2:5" x14ac:dyDescent="0.3">
      <c r="B22" s="2">
        <v>2023</v>
      </c>
      <c r="C22" s="2" t="s">
        <v>17</v>
      </c>
      <c r="D22" s="2">
        <v>20</v>
      </c>
      <c r="E22" s="2" t="s">
        <v>16</v>
      </c>
    </row>
    <row r="23" spans="2:5" x14ac:dyDescent="0.3">
      <c r="B23" s="2">
        <v>2023</v>
      </c>
      <c r="C23" s="2" t="s">
        <v>17</v>
      </c>
      <c r="D23" s="2">
        <v>30</v>
      </c>
      <c r="E23" s="2" t="s">
        <v>16</v>
      </c>
    </row>
    <row r="24" spans="2:5" x14ac:dyDescent="0.3">
      <c r="B24" s="2">
        <v>2023</v>
      </c>
      <c r="C24" s="2" t="s">
        <v>17</v>
      </c>
      <c r="D24" s="2">
        <v>40</v>
      </c>
      <c r="E24" s="2" t="s">
        <v>16</v>
      </c>
    </row>
    <row r="25" spans="2:5" x14ac:dyDescent="0.3">
      <c r="B25" s="2">
        <v>2023</v>
      </c>
      <c r="C25" s="2" t="s">
        <v>2</v>
      </c>
      <c r="D25" s="2">
        <v>50</v>
      </c>
      <c r="E25" s="2" t="s">
        <v>16</v>
      </c>
    </row>
    <row r="26" spans="2:5" x14ac:dyDescent="0.3">
      <c r="B26" s="2">
        <v>2023</v>
      </c>
      <c r="C26" s="2" t="s">
        <v>2</v>
      </c>
      <c r="D26" s="2">
        <v>60</v>
      </c>
      <c r="E26" s="2" t="s">
        <v>18</v>
      </c>
    </row>
    <row r="27" spans="2:5" x14ac:dyDescent="0.3">
      <c r="B27" s="2">
        <v>2023</v>
      </c>
      <c r="C27" s="2" t="s">
        <v>2</v>
      </c>
      <c r="D27" s="2">
        <v>100</v>
      </c>
      <c r="E27" s="2" t="s">
        <v>18</v>
      </c>
    </row>
    <row r="28" spans="2:5" x14ac:dyDescent="0.3">
      <c r="B28" s="2">
        <v>2023</v>
      </c>
      <c r="C28" s="2" t="s">
        <v>10</v>
      </c>
      <c r="D28" s="2">
        <v>100</v>
      </c>
      <c r="E28" s="2" t="s">
        <v>18</v>
      </c>
    </row>
    <row r="29" spans="2:5" x14ac:dyDescent="0.3">
      <c r="B29" s="2">
        <v>2023</v>
      </c>
      <c r="C29" s="2" t="s">
        <v>19</v>
      </c>
      <c r="D29" s="2">
        <v>25000</v>
      </c>
      <c r="E29" s="2" t="s">
        <v>20</v>
      </c>
    </row>
    <row r="31" spans="2:5" x14ac:dyDescent="0.3">
      <c r="C31">
        <f>COUNTA(C5:C29)</f>
        <v>25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gilles</cp:lastModifiedBy>
  <dcterms:created xsi:type="dcterms:W3CDTF">2022-12-09T08:43:10Z</dcterms:created>
  <dcterms:modified xsi:type="dcterms:W3CDTF">2022-12-09T16:42:45Z</dcterms:modified>
</cp:coreProperties>
</file>