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B9253CE3-FFE0-4689-A256-FB17E4B8CF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ableau " sheetId="1" r:id="rId1"/>
    <sheet name="A masquer" sheetId="3" r:id="rId2"/>
    <sheet name="Données" sheetId="2" r:id="rId3"/>
  </sheets>
  <definedNames>
    <definedName name="client">OFFSET(date,,-2,)</definedName>
    <definedName name="coldates">OFFSET(Données!$D$4:$I$4,,,ROWS(date))</definedName>
    <definedName name="date">OFFSET(Données!$E$4,,,COUNT(Données!$E:$E))</definedName>
    <definedName name="date2">OFFSET(date,,2,)</definedName>
    <definedName name="date3">OFFSET(date,,4,)</definedName>
    <definedName name="formule">OFFSET(date,,-1,)</definedName>
    <definedName name="prix1">OFFSET(date,,1,)</definedName>
    <definedName name="prix2">OFFSET(date,,3,)</definedName>
    <definedName name="prix3">OFFSET(date,,5,)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3" i="1" l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12" i="1" a="1"/>
  <c r="E12" i="1" s="1"/>
  <c r="C13" i="1" a="1"/>
  <c r="C13" i="1" s="1"/>
  <c r="G13" i="1" s="1" a="1"/>
  <c r="G13" i="1" s="1"/>
  <c r="C14" i="1" a="1"/>
  <c r="C14" i="1" s="1"/>
  <c r="G14" i="1" s="1" a="1"/>
  <c r="G14" i="1" s="1"/>
  <c r="C15" i="1" a="1"/>
  <c r="C15" i="1" s="1"/>
  <c r="G15" i="1" s="1" a="1"/>
  <c r="G15" i="1" s="1"/>
  <c r="C16" i="1" a="1"/>
  <c r="C16" i="1" s="1"/>
  <c r="G16" i="1" s="1" a="1"/>
  <c r="G16" i="1" s="1"/>
  <c r="C17" i="1" a="1"/>
  <c r="C17" i="1" s="1"/>
  <c r="G17" i="1" s="1" a="1"/>
  <c r="G17" i="1" s="1"/>
  <c r="C18" i="1" a="1"/>
  <c r="C18" i="1" s="1"/>
  <c r="G18" i="1" s="1" a="1"/>
  <c r="G18" i="1" s="1"/>
  <c r="C19" i="1" a="1"/>
  <c r="C19" i="1" s="1"/>
  <c r="G19" i="1" s="1" a="1"/>
  <c r="G19" i="1" s="1"/>
  <c r="C12" i="1" a="1"/>
  <c r="C12" i="1" s="1"/>
  <c r="G12" i="1" s="1" a="1"/>
  <c r="G12" i="1" s="1"/>
  <c r="M9" i="3"/>
  <c r="M10" i="3"/>
  <c r="M8" i="3"/>
  <c r="L9" i="3"/>
  <c r="L10" i="3"/>
  <c r="L8" i="3"/>
  <c r="I16" i="1" l="1" a="1"/>
  <c r="I16" i="1" s="1"/>
  <c r="I18" i="1" a="1"/>
  <c r="I18" i="1" s="1"/>
  <c r="I14" i="1" a="1"/>
  <c r="I14" i="1" s="1"/>
  <c r="I19" i="1" a="1"/>
  <c r="I19" i="1" s="1"/>
  <c r="I17" i="1" a="1"/>
  <c r="I17" i="1" s="1"/>
  <c r="I15" i="1" a="1"/>
  <c r="I15" i="1" s="1"/>
  <c r="I13" i="1" a="1"/>
  <c r="I13" i="1" s="1"/>
  <c r="I12" i="1" a="1"/>
  <c r="I12" i="1" s="1"/>
  <c r="J12" i="2"/>
  <c r="J13" i="2"/>
  <c r="J14" i="2"/>
  <c r="J15" i="2"/>
  <c r="J16" i="2"/>
  <c r="J17" i="2"/>
  <c r="J18" i="2"/>
  <c r="J19" i="2"/>
  <c r="J20" i="2"/>
  <c r="J21" i="2"/>
  <c r="J22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J5" i="2"/>
  <c r="J6" i="2"/>
  <c r="J7" i="2"/>
  <c r="J8" i="2"/>
  <c r="J9" i="2"/>
  <c r="J10" i="2"/>
  <c r="J11" i="2"/>
  <c r="J23" i="2"/>
  <c r="J24" i="2"/>
  <c r="J25" i="2"/>
  <c r="J26" i="2"/>
  <c r="J27" i="2"/>
  <c r="J28" i="2"/>
  <c r="J29" i="2"/>
  <c r="J30" i="2"/>
  <c r="J31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J4" i="2"/>
  <c r="H4" i="2"/>
  <c r="F4" i="2"/>
  <c r="K1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<sst xmlns="http://schemas.openxmlformats.org/spreadsheetml/2006/main" count="66" uniqueCount="44">
  <si>
    <t>Année</t>
  </si>
  <si>
    <t xml:space="preserve">Formule </t>
  </si>
  <si>
    <t>F1</t>
  </si>
  <si>
    <t>F2</t>
  </si>
  <si>
    <t>F3</t>
  </si>
  <si>
    <t>Prix</t>
  </si>
  <si>
    <t xml:space="preserve">CLIENT </t>
  </si>
  <si>
    <t>FORMULE</t>
  </si>
  <si>
    <t>DATE SIGNATURE</t>
  </si>
  <si>
    <t>DATE MI-PARCOURS</t>
  </si>
  <si>
    <t>DATE ECHEANCE</t>
  </si>
  <si>
    <t>CLIENT</t>
  </si>
  <si>
    <t>Date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</si>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</sst>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#,##0\ &quot;€&quot;"/>
    <numFmt numFmtId="165" formatCode="mmmm\ yyyy"/>
    <numFmt numFmtId="167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9" fontId="0" fillId="0" borderId="0" xfId="0" applyNumberFormat="1"/>
    <xf numFmtId="6" fontId="0" fillId="0" borderId="0" xfId="0" applyNumberFormat="1"/>
    <xf numFmtId="0" fontId="1" fillId="2" borderId="1" xfId="0" applyFont="1" applyFill="1" applyBorder="1"/>
    <xf numFmtId="0" fontId="1" fillId="3" borderId="0" xfId="0" applyFont="1" applyFill="1"/>
    <xf numFmtId="0" fontId="0" fillId="0" borderId="0" xfId="0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  <xf numFmtId="6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6" fontId="1" fillId="0" borderId="1" xfId="0" applyNumberFormat="1" applyFont="1" applyBorder="1" applyAlignment="1">
      <alignment horizontal="center" vertical="center"/>
    </xf>
    <xf numFmtId="165" fontId="0" fillId="0" borderId="0" xfId="0" applyNumberFormat="1"/>
    <xf numFmtId="14" fontId="0" fillId="4" borderId="0" xfId="0" applyNumberFormat="1" applyFill="1"/>
    <xf numFmtId="14" fontId="0" fillId="4" borderId="16" xfId="0" applyNumberFormat="1" applyFill="1" applyBorder="1"/>
    <xf numFmtId="0" fontId="0" fillId="3" borderId="1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0" xfId="0" applyNumberFormat="1"/>
    <xf numFmtId="0" fontId="0" fillId="5" borderId="13" xfId="0" applyFill="1" applyBorder="1"/>
    <xf numFmtId="0" fontId="0" fillId="5" borderId="0" xfId="0" applyFill="1"/>
    <xf numFmtId="14" fontId="0" fillId="5" borderId="0" xfId="0" applyNumberFormat="1" applyFill="1"/>
    <xf numFmtId="6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14" fontId="0" fillId="6" borderId="3" xfId="0" applyNumberFormat="1" applyFill="1" applyBorder="1" applyAlignment="1">
      <alignment horizontal="center"/>
    </xf>
    <xf numFmtId="167" fontId="0" fillId="6" borderId="8" xfId="0" applyNumberFormat="1" applyFill="1" applyBorder="1" applyAlignment="1">
      <alignment horizontal="center"/>
    </xf>
    <xf numFmtId="167" fontId="0" fillId="6" borderId="9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P19"/>
  <sheetViews>
    <sheetView showZeros="0" tabSelected="1" zoomScaleNormal="100" workbookViewId="0">
      <selection activeCell="O12" sqref="O12"/>
    </sheetView>
  </sheetViews>
  <sheetFormatPr baseColWidth="10" defaultRowHeight="14.4" x14ac:dyDescent="0.3"/>
  <cols>
    <col min="7" max="7" width="12.21875" customWidth="1"/>
    <col min="14" max="16" width="11.5546875" style="29"/>
  </cols>
  <sheetData>
    <row r="7" spans="3:10" x14ac:dyDescent="0.3">
      <c r="C7" s="4" t="s">
        <v>0</v>
      </c>
      <c r="D7">
        <v>2024</v>
      </c>
      <c r="F7" s="4" t="s">
        <v>12</v>
      </c>
      <c r="G7" s="16" t="s">
        <v>19</v>
      </c>
    </row>
    <row r="9" spans="3:10" ht="15" thickBot="1" x14ac:dyDescent="0.35"/>
    <row r="10" spans="3:10" x14ac:dyDescent="0.3">
      <c r="C10" s="23" t="s">
        <v>11</v>
      </c>
      <c r="D10" s="24"/>
      <c r="E10" s="19" t="s">
        <v>1</v>
      </c>
      <c r="F10" s="20"/>
      <c r="G10" s="27" t="s">
        <v>12</v>
      </c>
      <c r="H10" s="20"/>
      <c r="I10" s="27" t="s">
        <v>5</v>
      </c>
      <c r="J10" s="20"/>
    </row>
    <row r="11" spans="3:10" ht="15" thickBot="1" x14ac:dyDescent="0.35">
      <c r="C11" s="25"/>
      <c r="D11" s="26"/>
      <c r="E11" s="21"/>
      <c r="F11" s="22"/>
      <c r="G11" s="28"/>
      <c r="H11" s="22"/>
      <c r="I11" s="28"/>
      <c r="J11" s="22"/>
    </row>
    <row r="12" spans="3:10" ht="15" thickBot="1" x14ac:dyDescent="0.35">
      <c r="C12" s="36" t="str" cm="1">
        <f t="array" aca="1" ref="C12" ca="1">IFERROR(INDEX(client,SMALL(IF((YEAR(CHOOSE({1,2,3},date,date2,date3))=$D$7)*(MONTH(CHOOSE({1,2,3},date,date2,date3))=MONTH("01/"&amp;$G$7)),ROW(client)-3,""),ROW(A1))),"")</f>
        <v>M3</v>
      </c>
      <c r="D12" s="37"/>
      <c r="E12" s="36" t="str" cm="1">
        <f t="array" aca="1" ref="E12" ca="1">IFERROR(INDEX(formule,SMALL(IF((YEAR(CHOOSE({1,2,3},date,date2,date3))=$D$7)*(MONTH(CHOOSE({1,2,3},date,date2,date3))=MONTH("01/"&amp;$G$7)),ROW(client)-3,""),ROW(C1))),"")</f>
        <v>F2</v>
      </c>
      <c r="F12" s="37"/>
      <c r="G12" s="38" cm="1">
        <f t="array" aca="1" ref="G12" ca="1">IFERROR(INDEX(coldates,SMALL(IF((YEAR(CHOOSE({1,2,3},date,date2,date3))=$D$7)*(MONTH(CHOOSE({1,2,3},date,date2,date3))=MONTH("01/"&amp;$G$7)),ROW(client)-3,""),ROW(G1)),MAX(IF((client=C12)*(formule=E12)*(YEAR(CHOOSE({1,2,3},date,date2,date3))=$D$7)*(MONTH(CHOOSE({1,2,3},date,date2,date3))=MONTH("01/"&amp;$G$7)),COLUMN(A:C),""))*2),"")</f>
        <v>45474</v>
      </c>
      <c r="H12" s="39"/>
      <c r="I12" s="40" cm="1">
        <f t="array" aca="1" ref="I12" ca="1">IFERROR(INDEX(OFFSET(coldates,,1,),SMALL(IF((YEAR(CHOOSE({1,2,3},date,date2,date3))=$D$7)*(MONTH(CHOOSE({1,2,3},date,date2,date3))=MONTH("01/"&amp;$G$7)),ROW(client)-3,""),ROW(G1)),MAX(IF((client=C12)*(formule=E12)*(YEAR(CHOOSE({1,2,3},date,date2,date3))=$D$7)*(MONTH(CHOOSE({1,2,3},date,date2,date3))=MONTH("01/"&amp;$G$7)),COLUMN(A:C),""))*2),"")</f>
        <v>500</v>
      </c>
      <c r="J12" s="41"/>
    </row>
    <row r="13" spans="3:10" ht="15" thickBot="1" x14ac:dyDescent="0.35">
      <c r="C13" s="36" t="str" cm="1">
        <f t="array" aca="1" ref="C13" ca="1">IFERROR(INDEX(client,SMALL(IF((YEAR(CHOOSE({1,2,3},date,date2,date3))=$D$7)*(MONTH(CHOOSE({1,2,3},date,date2,date3))=MONTH("01/"&amp;$G$7)),ROW(client)-3,""),ROW(A2))),"")</f>
        <v>M4</v>
      </c>
      <c r="D13" s="37"/>
      <c r="E13" s="36" t="str" cm="1">
        <f t="array" aca="1" ref="E13" ca="1">IFERROR(INDEX(formule,SMALL(IF((YEAR(CHOOSE({1,2,3},date,date2,date3))=$D$7)*(MONTH(CHOOSE({1,2,3},date,date2,date3))=MONTH("01/"&amp;$G$7)),ROW(client)-3,""),ROW(C2))),"")</f>
        <v>F2</v>
      </c>
      <c r="F13" s="37"/>
      <c r="G13" s="38" cm="1">
        <f t="array" aca="1" ref="G13" ca="1">IFERROR(INDEX(coldates,SMALL(IF((YEAR(CHOOSE({1,2,3},date,date2,date3))=$D$7)*(MONTH(CHOOSE({1,2,3},date,date2,date3))=MONTH("01/"&amp;$G$7)),ROW(client)-3,""),ROW(G2)),MAX(IF((client=C13)*(formule=E13)*(YEAR(CHOOSE({1,2,3},date,date2,date3))=$D$7)*(MONTH(CHOOSE({1,2,3},date,date2,date3))=MONTH("01/"&amp;$G$7)),COLUMN(A:C),""))*2),"")</f>
        <v>45474</v>
      </c>
      <c r="H13" s="39"/>
      <c r="I13" s="40" cm="1">
        <f t="array" aca="1" ref="I13" ca="1">IFERROR(INDEX(OFFSET(coldates,,1,),SMALL(IF((YEAR(CHOOSE({1,2,3},date,date2,date3))=$D$7)*(MONTH(CHOOSE({1,2,3},date,date2,date3))=MONTH("01/"&amp;$G$7)),ROW(client)-3,""),ROW(G2)),MAX(IF((client=C13)*(formule=E13)*(YEAR(CHOOSE({1,2,3},date,date2,date3))=$D$7)*(MONTH(CHOOSE({1,2,3},date,date2,date3))=MONTH("01/"&amp;$G$7)),COLUMN(A:C),""))*2),"")</f>
        <v>500</v>
      </c>
      <c r="J13" s="41"/>
    </row>
    <row r="14" spans="3:10" ht="15" thickBot="1" x14ac:dyDescent="0.35">
      <c r="C14" s="36" t="str" cm="1">
        <f t="array" aca="1" ref="C14" ca="1">IFERROR(INDEX(client,SMALL(IF((YEAR(CHOOSE({1,2,3},date,date2,date3))=$D$7)*(MONTH(CHOOSE({1,2,3},date,date2,date3))=MONTH("01/"&amp;$G$7)),ROW(client)-3,""),ROW(A3))),"")</f>
        <v>M5</v>
      </c>
      <c r="D14" s="37"/>
      <c r="E14" s="36" t="str" cm="1">
        <f t="array" aca="1" ref="E14" ca="1">IFERROR(INDEX(formule,SMALL(IF((YEAR(CHOOSE({1,2,3},date,date2,date3))=$D$7)*(MONTH(CHOOSE({1,2,3},date,date2,date3))=MONTH("01/"&amp;$G$7)),ROW(client)-3,""),ROW(C3))),"")</f>
        <v>F2</v>
      </c>
      <c r="F14" s="37"/>
      <c r="G14" s="38" cm="1">
        <f t="array" aca="1" ref="G14" ca="1">IFERROR(INDEX(coldates,SMALL(IF((YEAR(CHOOSE({1,2,3},date,date2,date3))=$D$7)*(MONTH(CHOOSE({1,2,3},date,date2,date3))=MONTH("01/"&amp;$G$7)),ROW(client)-3,""),ROW(G3)),MAX(IF((client=C14)*(formule=E14)*(YEAR(CHOOSE({1,2,3},date,date2,date3))=$D$7)*(MONTH(CHOOSE({1,2,3},date,date2,date3))=MONTH("01/"&amp;$G$7)),COLUMN(A:C),""))*2),"")</f>
        <v>45474</v>
      </c>
      <c r="H14" s="39"/>
      <c r="I14" s="40" cm="1">
        <f t="array" aca="1" ref="I14" ca="1">IFERROR(INDEX(OFFSET(coldates,,1,),SMALL(IF((YEAR(CHOOSE({1,2,3},date,date2,date3))=$D$7)*(MONTH(CHOOSE({1,2,3},date,date2,date3))=MONTH("01/"&amp;$G$7)),ROW(client)-3,""),ROW(G3)),MAX(IF((client=C14)*(formule=E14)*(YEAR(CHOOSE({1,2,3},date,date2,date3))=$D$7)*(MONTH(CHOOSE({1,2,3},date,date2,date3))=MONTH("01/"&amp;$G$7)),COLUMN(A:C),""))*2),"")</f>
        <v>500</v>
      </c>
      <c r="J14" s="41"/>
    </row>
    <row r="15" spans="3:10" ht="15" thickBot="1" x14ac:dyDescent="0.35">
      <c r="C15" s="36" t="str" cm="1">
        <f t="array" aca="1" ref="C15" ca="1">IFERROR(INDEX(client,SMALL(IF((YEAR(CHOOSE({1,2,3},date,date2,date3))=$D$7)*(MONTH(CHOOSE({1,2,3},date,date2,date3))=MONTH("01/"&amp;$G$7)),ROW(client)-3,""),ROW(A4))),"")</f>
        <v>M6</v>
      </c>
      <c r="D15" s="37"/>
      <c r="E15" s="36" t="str" cm="1">
        <f t="array" aca="1" ref="E15" ca="1">IFERROR(INDEX(formule,SMALL(IF((YEAR(CHOOSE({1,2,3},date,date2,date3))=$D$7)*(MONTH(CHOOSE({1,2,3},date,date2,date3))=MONTH("01/"&amp;$G$7)),ROW(client)-3,""),ROW(C4))),"")</f>
        <v>F1</v>
      </c>
      <c r="F15" s="37"/>
      <c r="G15" s="38" cm="1">
        <f t="array" aca="1" ref="G15" ca="1">IFERROR(INDEX(coldates,SMALL(IF((YEAR(CHOOSE({1,2,3},date,date2,date3))=$D$7)*(MONTH(CHOOSE({1,2,3},date,date2,date3))=MONTH("01/"&amp;$G$7)),ROW(client)-3,""),ROW(G4)),MAX(IF((client=C15)*(formule=E15)*(YEAR(CHOOSE({1,2,3},date,date2,date3))=$D$7)*(MONTH(CHOOSE({1,2,3},date,date2,date3))=MONTH("01/"&amp;$G$7)),COLUMN(A:C),""))*2),"")</f>
        <v>45474</v>
      </c>
      <c r="H15" s="39"/>
      <c r="I15" s="40" cm="1">
        <f t="array" aca="1" ref="I15" ca="1">IFERROR(INDEX(OFFSET(coldates,,1,),SMALL(IF((YEAR(CHOOSE({1,2,3},date,date2,date3))=$D$7)*(MONTH(CHOOSE({1,2,3},date,date2,date3))=MONTH("01/"&amp;$G$7)),ROW(client)-3,""),ROW(G4)),MAX(IF((client=C15)*(formule=E15)*(YEAR(CHOOSE({1,2,3},date,date2,date3))=$D$7)*(MONTH(CHOOSE({1,2,3},date,date2,date3))=MONTH("01/"&amp;$G$7)),COLUMN(A:C),""))*2),"")</f>
        <v>300</v>
      </c>
      <c r="J15" s="41"/>
    </row>
    <row r="16" spans="3:10" ht="15" thickBot="1" x14ac:dyDescent="0.35">
      <c r="C16" s="36" t="str" cm="1">
        <f t="array" aca="1" ref="C16" ca="1">IFERROR(INDEX(client,SMALL(IF((YEAR(CHOOSE({1,2,3},date,date2,date3))=$D$7)*(MONTH(CHOOSE({1,2,3},date,date2,date3))=MONTH("01/"&amp;$G$7)),ROW(client)-3,""),ROW(A5))),"")</f>
        <v>M9</v>
      </c>
      <c r="D16" s="37"/>
      <c r="E16" s="36" t="str" cm="1">
        <f t="array" aca="1" ref="E16" ca="1">IFERROR(INDEX(formule,SMALL(IF((YEAR(CHOOSE({1,2,3},date,date2,date3))=$D$7)*(MONTH(CHOOSE({1,2,3},date,date2,date3))=MONTH("01/"&amp;$G$7)),ROW(client)-3,""),ROW(C5))),"")</f>
        <v>F3</v>
      </c>
      <c r="F16" s="37"/>
      <c r="G16" s="38" cm="1">
        <f t="array" aca="1" ref="G16" ca="1">IFERROR(INDEX(coldates,SMALL(IF((YEAR(CHOOSE({1,2,3},date,date2,date3))=$D$7)*(MONTH(CHOOSE({1,2,3},date,date2,date3))=MONTH("01/"&amp;$G$7)),ROW(client)-3,""),ROW(G5)),MAX(IF((client=C16)*(formule=E16)*(YEAR(CHOOSE({1,2,3},date,date2,date3))=$D$7)*(MONTH(CHOOSE({1,2,3},date,date2,date3))=MONTH("01/"&amp;$G$7)),COLUMN(A:C),""))*2),"")</f>
        <v>45476</v>
      </c>
      <c r="H16" s="39"/>
      <c r="I16" s="40" cm="1">
        <f t="array" aca="1" ref="I16" ca="1">IFERROR(INDEX(OFFSET(coldates,,1,),SMALL(IF((YEAR(CHOOSE({1,2,3},date,date2,date3))=$D$7)*(MONTH(CHOOSE({1,2,3},date,date2,date3))=MONTH("01/"&amp;$G$7)),ROW(client)-3,""),ROW(G5)),MAX(IF((client=C16)*(formule=E16)*(YEAR(CHOOSE({1,2,3},date,date2,date3))=$D$7)*(MONTH(CHOOSE({1,2,3},date,date2,date3))=MONTH("01/"&amp;$G$7)),COLUMN(A:C),""))*2),"")</f>
        <v>1120</v>
      </c>
      <c r="J16" s="41"/>
    </row>
    <row r="17" spans="3:11" ht="15" thickBot="1" x14ac:dyDescent="0.35">
      <c r="C17" s="36" t="str" cm="1">
        <f t="array" aca="1" ref="C17" ca="1">IFERROR(INDEX(client,SMALL(IF((YEAR(CHOOSE({1,2,3},date,date2,date3))=$D$7)*(MONTH(CHOOSE({1,2,3},date,date2,date3))=MONTH("01/"&amp;$G$7)),ROW(client)-3,""),ROW(A6))),"")</f>
        <v/>
      </c>
      <c r="D17" s="37"/>
      <c r="E17" s="36" t="str" cm="1">
        <f t="array" aca="1" ref="E17" ca="1">IFERROR(INDEX(formule,SMALL(IF((YEAR(CHOOSE({1,2,3},date,date2,date3))=$D$7)*(MONTH(CHOOSE({1,2,3},date,date2,date3))=MONTH("01/"&amp;$G$7)),ROW(client)-3,""),ROW(C6))),"")</f>
        <v/>
      </c>
      <c r="F17" s="37"/>
      <c r="G17" s="38" t="str" cm="1">
        <f t="array" aca="1" ref="G17" ca="1">IFERROR(INDEX(coldates,SMALL(IF((YEAR(CHOOSE({1,2,3},date,date2,date3))=$D$7)*(MONTH(CHOOSE({1,2,3},date,date2,date3))=MONTH("01/"&amp;$G$7)),ROW(client)-3,""),ROW(G6)),MAX(IF((client=C17)*(formule=E17)*(YEAR(CHOOSE({1,2,3},date,date2,date3))=$D$7)*(MONTH(CHOOSE({1,2,3},date,date2,date3))=MONTH("01/"&amp;$G$7)),COLUMN(A:C),""))*2),"")</f>
        <v/>
      </c>
      <c r="H17" s="39"/>
      <c r="I17" s="40" t="str" cm="1">
        <f t="array" aca="1" ref="I17" ca="1">IFERROR(INDEX(OFFSET(coldates,,1,),SMALL(IF((YEAR(CHOOSE({1,2,3},date,date2,date3))=$D$7)*(MONTH(CHOOSE({1,2,3},date,date2,date3))=MONTH("01/"&amp;$G$7)),ROW(client)-3,""),ROW(G6)),MAX(IF((client=C17)*(formule=E17)*(YEAR(CHOOSE({1,2,3},date,date2,date3))=$D$7)*(MONTH(CHOOSE({1,2,3},date,date2,date3))=MONTH("01/"&amp;$G$7)),COLUMN(A:C),""))*2),"")</f>
        <v/>
      </c>
      <c r="J17" s="41"/>
    </row>
    <row r="18" spans="3:11" ht="15" thickBot="1" x14ac:dyDescent="0.35">
      <c r="C18" s="36" t="str" cm="1">
        <f t="array" aca="1" ref="C18" ca="1">IFERROR(INDEX(client,SMALL(IF((YEAR(CHOOSE({1,2,3},date,date2,date3))=$D$7)*(MONTH(CHOOSE({1,2,3},date,date2,date3))=MONTH("01/"&amp;$G$7)),ROW(client)-3,""),ROW(A7))),"")</f>
        <v/>
      </c>
      <c r="D18" s="37"/>
      <c r="E18" s="36" t="str" cm="1">
        <f t="array" aca="1" ref="E18" ca="1">IFERROR(INDEX(formule,SMALL(IF((YEAR(CHOOSE({1,2,3},date,date2,date3))=$D$7)*(MONTH(CHOOSE({1,2,3},date,date2,date3))=MONTH("01/"&amp;$G$7)),ROW(client)-3,""),ROW(C7))),"")</f>
        <v/>
      </c>
      <c r="F18" s="37"/>
      <c r="G18" s="38" t="str" cm="1">
        <f t="array" aca="1" ref="G18" ca="1">IFERROR(INDEX(coldates,SMALL(IF((YEAR(CHOOSE({1,2,3},date,date2,date3))=$D$7)*(MONTH(CHOOSE({1,2,3},date,date2,date3))=MONTH("01/"&amp;$G$7)),ROW(client)-3,""),ROW(G7)),MAX(IF((client=C18)*(formule=E18)*(YEAR(CHOOSE({1,2,3},date,date2,date3))=$D$7)*(MONTH(CHOOSE({1,2,3},date,date2,date3))=MONTH("01/"&amp;$G$7)),COLUMN(A:C),""))*2),"")</f>
        <v/>
      </c>
      <c r="H18" s="39"/>
      <c r="I18" s="40" t="str" cm="1">
        <f t="array" aca="1" ref="I18" ca="1">IFERROR(INDEX(OFFSET(coldates,,1,),SMALL(IF((YEAR(CHOOSE({1,2,3},date,date2,date3))=$D$7)*(MONTH(CHOOSE({1,2,3},date,date2,date3))=MONTH("01/"&amp;$G$7)),ROW(client)-3,""),ROW(G7)),MAX(IF((client=C18)*(formule=E18)*(YEAR(CHOOSE({1,2,3},date,date2,date3))=$D$7)*(MONTH(CHOOSE({1,2,3},date,date2,date3))=MONTH("01/"&amp;$G$7)),COLUMN(A:C),""))*2),"")</f>
        <v/>
      </c>
      <c r="J18" s="41"/>
      <c r="K18" s="5" t="s">
        <v>25</v>
      </c>
    </row>
    <row r="19" spans="3:11" ht="15" thickBot="1" x14ac:dyDescent="0.35">
      <c r="C19" s="36" t="str" cm="1">
        <f t="array" aca="1" ref="C19" ca="1">IFERROR(INDEX(client,SMALL(IF((YEAR(CHOOSE({1,2,3},date,date2,date3))=$D$7)*(MONTH(CHOOSE({1,2,3},date,date2,date3))=MONTH("01/"&amp;$G$7)),ROW(client)-3,""),ROW(A8))),"")</f>
        <v/>
      </c>
      <c r="D19" s="37"/>
      <c r="E19" s="36" t="str" cm="1">
        <f t="array" aca="1" ref="E19" ca="1">IFERROR(INDEX(formule,SMALL(IF((YEAR(CHOOSE({1,2,3},date,date2,date3))=$D$7)*(MONTH(CHOOSE({1,2,3},date,date2,date3))=MONTH("01/"&amp;$G$7)),ROW(client)-3,""),ROW(C8))),"")</f>
        <v/>
      </c>
      <c r="F19" s="37"/>
      <c r="G19" s="38" t="str" cm="1">
        <f t="array" aca="1" ref="G19" ca="1">IFERROR(INDEX(coldates,SMALL(IF((YEAR(CHOOSE({1,2,3},date,date2,date3))=$D$7)*(MONTH(CHOOSE({1,2,3},date,date2,date3))=MONTH("01/"&amp;$G$7)),ROW(client)-3,""),ROW(G8)),MAX(IF((client=C19)*(formule=E19)*(YEAR(CHOOSE({1,2,3},date,date2,date3))=$D$7)*(MONTH(CHOOSE({1,2,3},date,date2,date3))=MONTH("01/"&amp;$G$7)),COLUMN(A:C),""))*2),"")</f>
        <v/>
      </c>
      <c r="H19" s="39"/>
      <c r="I19" s="40" t="str" cm="1">
        <f t="array" aca="1" ref="I19" ca="1">IFERROR(INDEX(OFFSET(coldates,,1,),SMALL(IF((YEAR(CHOOSE({1,2,3},date,date2,date3))=$D$7)*(MONTH(CHOOSE({1,2,3},date,date2,date3))=MONTH("01/"&amp;$G$7)),ROW(client)-3,""),ROW(G8)),MAX(IF((client=C19)*(formule=E19)*(YEAR(CHOOSE({1,2,3},date,date2,date3))=$D$7)*(MONTH(CHOOSE({1,2,3},date,date2,date3))=MONTH("01/"&amp;$G$7)),COLUMN(A:C),""))*2),"")</f>
        <v/>
      </c>
      <c r="J19" s="41"/>
      <c r="K19" s="15">
        <f ca="1">SUM(I12:J19)</f>
        <v>2920</v>
      </c>
    </row>
  </sheetData>
  <mergeCells count="36">
    <mergeCell ref="I17:J17"/>
    <mergeCell ref="E18:F18"/>
    <mergeCell ref="G18:H18"/>
    <mergeCell ref="I18:J18"/>
    <mergeCell ref="E19:F19"/>
    <mergeCell ref="G19:H19"/>
    <mergeCell ref="I19:J19"/>
    <mergeCell ref="G17:H17"/>
    <mergeCell ref="I14:J14"/>
    <mergeCell ref="E15:F15"/>
    <mergeCell ref="G15:H15"/>
    <mergeCell ref="I15:J15"/>
    <mergeCell ref="E16:F16"/>
    <mergeCell ref="G16:H16"/>
    <mergeCell ref="I16:J16"/>
    <mergeCell ref="G14:H14"/>
    <mergeCell ref="I10:J11"/>
    <mergeCell ref="E12:F12"/>
    <mergeCell ref="G12:H12"/>
    <mergeCell ref="E13:F13"/>
    <mergeCell ref="G13:H13"/>
    <mergeCell ref="I13:J13"/>
    <mergeCell ref="G10:H11"/>
    <mergeCell ref="I12:J12"/>
    <mergeCell ref="C16:D16"/>
    <mergeCell ref="C17:D17"/>
    <mergeCell ref="C18:D18"/>
    <mergeCell ref="C19:D19"/>
    <mergeCell ref="E10:F11"/>
    <mergeCell ref="E14:F14"/>
    <mergeCell ref="E17:F17"/>
    <mergeCell ref="C10:D11"/>
    <mergeCell ref="C12:D12"/>
    <mergeCell ref="C13:D13"/>
    <mergeCell ref="C14:D14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'A masquer'!$E$8:$E$19</xm:f>
          </x14:formula1>
          <xm:sqref>G7</xm:sqref>
        </x14:dataValidation>
        <x14:dataValidation type="list" allowBlank="1" showInputMessage="1" showErrorMessage="1" xr:uid="{00000000-0002-0000-0000-000001000000}">
          <x14:formula1>
            <xm:f>'A masquer'!$C$8:$C$18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7:M57"/>
  <sheetViews>
    <sheetView topLeftCell="A4" workbookViewId="0">
      <selection activeCell="L8" sqref="L8"/>
    </sheetView>
  </sheetViews>
  <sheetFormatPr baseColWidth="10" defaultRowHeight="14.4" x14ac:dyDescent="0.3"/>
  <cols>
    <col min="7" max="7" width="15.21875" bestFit="1" customWidth="1"/>
  </cols>
  <sheetData>
    <row r="7" spans="3:13" x14ac:dyDescent="0.3">
      <c r="J7" t="s">
        <v>1</v>
      </c>
      <c r="K7" t="s">
        <v>5</v>
      </c>
      <c r="L7" s="1">
        <v>0.4</v>
      </c>
      <c r="M7" s="1">
        <v>0.2</v>
      </c>
    </row>
    <row r="8" spans="3:13" x14ac:dyDescent="0.3">
      <c r="C8">
        <v>2022</v>
      </c>
      <c r="E8" t="s">
        <v>14</v>
      </c>
      <c r="G8" s="16">
        <v>44927</v>
      </c>
      <c r="J8" t="s">
        <v>2</v>
      </c>
      <c r="K8" s="2">
        <v>1500</v>
      </c>
      <c r="L8" s="2">
        <f>K8*L$7</f>
        <v>600</v>
      </c>
      <c r="M8" s="2">
        <f>K8*M$7</f>
        <v>300</v>
      </c>
    </row>
    <row r="9" spans="3:13" x14ac:dyDescent="0.3">
      <c r="C9">
        <v>2023</v>
      </c>
      <c r="E9" t="s">
        <v>13</v>
      </c>
      <c r="G9" s="16">
        <v>44958</v>
      </c>
      <c r="J9" t="s">
        <v>3</v>
      </c>
      <c r="K9" s="2">
        <v>2500</v>
      </c>
      <c r="L9" s="2">
        <f t="shared" ref="L9:L10" si="0">K9*L$7</f>
        <v>1000</v>
      </c>
      <c r="M9" s="2">
        <f t="shared" ref="M9:M10" si="1">K9*M$7</f>
        <v>500</v>
      </c>
    </row>
    <row r="10" spans="3:13" x14ac:dyDescent="0.3">
      <c r="C10">
        <v>2024</v>
      </c>
      <c r="E10" t="s">
        <v>15</v>
      </c>
      <c r="G10" s="16">
        <v>44986</v>
      </c>
      <c r="J10" t="s">
        <v>4</v>
      </c>
      <c r="K10" s="2">
        <v>2800</v>
      </c>
      <c r="L10" s="2">
        <f t="shared" si="0"/>
        <v>1120</v>
      </c>
      <c r="M10" s="2">
        <f t="shared" si="1"/>
        <v>560</v>
      </c>
    </row>
    <row r="11" spans="3:13" x14ac:dyDescent="0.3">
      <c r="C11">
        <v>2025</v>
      </c>
      <c r="E11" t="s">
        <v>16</v>
      </c>
      <c r="G11" s="16">
        <v>45017</v>
      </c>
    </row>
    <row r="12" spans="3:13" x14ac:dyDescent="0.3">
      <c r="C12">
        <v>2026</v>
      </c>
      <c r="E12" t="s">
        <v>17</v>
      </c>
      <c r="G12" s="16">
        <v>45047</v>
      </c>
    </row>
    <row r="13" spans="3:13" x14ac:dyDescent="0.3">
      <c r="C13">
        <v>2027</v>
      </c>
      <c r="E13" t="s">
        <v>18</v>
      </c>
      <c r="G13" s="16">
        <v>45078</v>
      </c>
    </row>
    <row r="14" spans="3:13" x14ac:dyDescent="0.3">
      <c r="C14">
        <v>2028</v>
      </c>
      <c r="E14" t="s">
        <v>19</v>
      </c>
      <c r="G14" s="16">
        <v>45108</v>
      </c>
    </row>
    <row r="15" spans="3:13" x14ac:dyDescent="0.3">
      <c r="C15">
        <v>2029</v>
      </c>
      <c r="E15" t="s">
        <v>20</v>
      </c>
      <c r="G15" s="16">
        <v>45139</v>
      </c>
    </row>
    <row r="16" spans="3:13" x14ac:dyDescent="0.3">
      <c r="C16">
        <v>2030</v>
      </c>
      <c r="E16" t="s">
        <v>21</v>
      </c>
      <c r="G16" s="16">
        <v>45170</v>
      </c>
    </row>
    <row r="17" spans="3:7" x14ac:dyDescent="0.3">
      <c r="C17">
        <v>2031</v>
      </c>
      <c r="E17" t="s">
        <v>22</v>
      </c>
      <c r="G17" s="16">
        <v>45200</v>
      </c>
    </row>
    <row r="18" spans="3:7" x14ac:dyDescent="0.3">
      <c r="C18">
        <v>2032</v>
      </c>
      <c r="E18" t="s">
        <v>23</v>
      </c>
      <c r="G18" s="16">
        <v>45231</v>
      </c>
    </row>
    <row r="19" spans="3:7" x14ac:dyDescent="0.3">
      <c r="E19" t="s">
        <v>24</v>
      </c>
      <c r="G19" s="16">
        <v>45261</v>
      </c>
    </row>
    <row r="20" spans="3:7" x14ac:dyDescent="0.3">
      <c r="G20" s="16">
        <v>45292</v>
      </c>
    </row>
    <row r="21" spans="3:7" x14ac:dyDescent="0.3">
      <c r="G21" s="16">
        <v>45323</v>
      </c>
    </row>
    <row r="22" spans="3:7" x14ac:dyDescent="0.3">
      <c r="G22" s="16">
        <v>45352</v>
      </c>
    </row>
    <row r="23" spans="3:7" x14ac:dyDescent="0.3">
      <c r="G23" s="16">
        <v>45383</v>
      </c>
    </row>
    <row r="24" spans="3:7" x14ac:dyDescent="0.3">
      <c r="G24" s="16">
        <v>45413</v>
      </c>
    </row>
    <row r="25" spans="3:7" x14ac:dyDescent="0.3">
      <c r="G25" s="16">
        <v>45444</v>
      </c>
    </row>
    <row r="26" spans="3:7" x14ac:dyDescent="0.3">
      <c r="G26" s="16">
        <v>45474</v>
      </c>
    </row>
    <row r="27" spans="3:7" x14ac:dyDescent="0.3">
      <c r="G27" s="16">
        <v>45505</v>
      </c>
    </row>
    <row r="28" spans="3:7" x14ac:dyDescent="0.3">
      <c r="G28" s="16">
        <v>45536</v>
      </c>
    </row>
    <row r="29" spans="3:7" x14ac:dyDescent="0.3">
      <c r="G29" s="16">
        <v>45566</v>
      </c>
    </row>
    <row r="30" spans="3:7" x14ac:dyDescent="0.3">
      <c r="G30" s="16">
        <v>45597</v>
      </c>
    </row>
    <row r="31" spans="3:7" x14ac:dyDescent="0.3">
      <c r="G31" s="16">
        <v>45627</v>
      </c>
    </row>
    <row r="32" spans="3:7" x14ac:dyDescent="0.3">
      <c r="G32" s="16">
        <v>45658</v>
      </c>
    </row>
    <row r="33" spans="7:7" x14ac:dyDescent="0.3">
      <c r="G33" s="16">
        <v>45689</v>
      </c>
    </row>
    <row r="34" spans="7:7" x14ac:dyDescent="0.3">
      <c r="G34" s="16">
        <v>45717</v>
      </c>
    </row>
    <row r="35" spans="7:7" x14ac:dyDescent="0.3">
      <c r="G35" s="16">
        <v>45748</v>
      </c>
    </row>
    <row r="36" spans="7:7" x14ac:dyDescent="0.3">
      <c r="G36" s="16">
        <v>45778</v>
      </c>
    </row>
    <row r="37" spans="7:7" x14ac:dyDescent="0.3">
      <c r="G37" s="16">
        <v>45809</v>
      </c>
    </row>
    <row r="38" spans="7:7" x14ac:dyDescent="0.3">
      <c r="G38" s="16">
        <v>45839</v>
      </c>
    </row>
    <row r="39" spans="7:7" x14ac:dyDescent="0.3">
      <c r="G39" s="16">
        <v>45870</v>
      </c>
    </row>
    <row r="40" spans="7:7" x14ac:dyDescent="0.3">
      <c r="G40" s="16">
        <v>45901</v>
      </c>
    </row>
    <row r="41" spans="7:7" x14ac:dyDescent="0.3">
      <c r="G41" s="16">
        <v>45931</v>
      </c>
    </row>
    <row r="42" spans="7:7" x14ac:dyDescent="0.3">
      <c r="G42" s="16">
        <v>45962</v>
      </c>
    </row>
    <row r="43" spans="7:7" x14ac:dyDescent="0.3">
      <c r="G43" s="16">
        <v>45992</v>
      </c>
    </row>
    <row r="44" spans="7:7" x14ac:dyDescent="0.3">
      <c r="G44" s="16">
        <v>46023</v>
      </c>
    </row>
    <row r="45" spans="7:7" x14ac:dyDescent="0.3">
      <c r="G45" s="16">
        <v>46054</v>
      </c>
    </row>
    <row r="46" spans="7:7" x14ac:dyDescent="0.3">
      <c r="G46" s="16">
        <v>46082</v>
      </c>
    </row>
    <row r="47" spans="7:7" x14ac:dyDescent="0.3">
      <c r="G47" s="16">
        <v>46113</v>
      </c>
    </row>
    <row r="48" spans="7:7" x14ac:dyDescent="0.3">
      <c r="G48" s="16">
        <v>46143</v>
      </c>
    </row>
    <row r="49" spans="7:7" x14ac:dyDescent="0.3">
      <c r="G49" s="16">
        <v>46174</v>
      </c>
    </row>
    <row r="50" spans="7:7" x14ac:dyDescent="0.3">
      <c r="G50" s="16">
        <v>46204</v>
      </c>
    </row>
    <row r="51" spans="7:7" x14ac:dyDescent="0.3">
      <c r="G51" s="16">
        <v>46235</v>
      </c>
    </row>
    <row r="52" spans="7:7" x14ac:dyDescent="0.3">
      <c r="G52" s="16">
        <v>46266</v>
      </c>
    </row>
    <row r="53" spans="7:7" x14ac:dyDescent="0.3">
      <c r="G53" s="16">
        <v>46296</v>
      </c>
    </row>
    <row r="54" spans="7:7" x14ac:dyDescent="0.3">
      <c r="G54" s="16">
        <v>46327</v>
      </c>
    </row>
    <row r="55" spans="7:7" x14ac:dyDescent="0.3">
      <c r="G55" s="16">
        <v>46357</v>
      </c>
    </row>
    <row r="56" spans="7:7" x14ac:dyDescent="0.3">
      <c r="G56" s="16">
        <v>46388</v>
      </c>
    </row>
    <row r="57" spans="7:7" x14ac:dyDescent="0.3">
      <c r="G57" s="16">
        <v>46419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3:J35"/>
  <sheetViews>
    <sheetView workbookViewId="0">
      <selection activeCell="N9" sqref="N9"/>
    </sheetView>
  </sheetViews>
  <sheetFormatPr baseColWidth="10" defaultRowHeight="14.4" x14ac:dyDescent="0.3"/>
  <cols>
    <col min="5" max="5" width="16.21875" bestFit="1" customWidth="1"/>
    <col min="6" max="6" width="16.21875" customWidth="1"/>
    <col min="7" max="7" width="18.77734375" bestFit="1" customWidth="1"/>
    <col min="8" max="8" width="18.77734375" customWidth="1"/>
    <col min="9" max="9" width="15.21875" bestFit="1" customWidth="1"/>
  </cols>
  <sheetData>
    <row r="3" spans="3:10" x14ac:dyDescent="0.3">
      <c r="C3" s="3" t="s">
        <v>6</v>
      </c>
      <c r="D3" s="3" t="s">
        <v>7</v>
      </c>
      <c r="E3" s="3" t="s">
        <v>8</v>
      </c>
      <c r="F3" s="3"/>
      <c r="G3" s="3" t="s">
        <v>9</v>
      </c>
      <c r="H3" s="3"/>
      <c r="I3" s="3" t="s">
        <v>10</v>
      </c>
      <c r="J3" s="3"/>
    </row>
    <row r="4" spans="3:10" x14ac:dyDescent="0.3">
      <c r="C4" s="6" t="s">
        <v>26</v>
      </c>
      <c r="D4" t="s">
        <v>3</v>
      </c>
      <c r="E4" s="17">
        <v>45139</v>
      </c>
      <c r="F4" s="9">
        <f>IF(D4="F1",'A masquer'!$K$8*'A masquer'!$L$7,IF(D4="F2",'A masquer'!$K$9*'A masquer'!$L$7,IF(D4="F3",'A masquer'!$K$10*'A masquer'!$L$7," ")))</f>
        <v>1000</v>
      </c>
      <c r="G4" s="17">
        <v>45292</v>
      </c>
      <c r="H4" s="10">
        <f>IF(D4="F1",'A masquer'!$K$8*'A masquer'!$L$7,IF(D4="F2",'A masquer'!$K$9*'A masquer'!$L$7,IF(D4="F3",'A masquer'!$K$10*'A masquer'!$L$7," ")))</f>
        <v>1000</v>
      </c>
      <c r="I4" s="17">
        <v>45444</v>
      </c>
      <c r="J4" s="11">
        <f>IF(D4="F1",'A masquer'!$K$8*'A masquer'!$M$7,IF(D4="F2",'A masquer'!$K$9*'A masquer'!$M$7,IF(D4="F3",'A masquer'!$K$10*'A masquer'!$M$7," ")))</f>
        <v>500</v>
      </c>
    </row>
    <row r="5" spans="3:10" x14ac:dyDescent="0.3">
      <c r="C5" s="6" t="s">
        <v>27</v>
      </c>
      <c r="D5" t="s">
        <v>2</v>
      </c>
      <c r="E5" s="17">
        <v>45170</v>
      </c>
      <c r="F5" s="9">
        <f>IF(D5="F1",'A masquer'!$K$8*'A masquer'!$L$7,IF(D5="F2",'A masquer'!$K$9*'A masquer'!$L$7,IF(D5="F3",'A masquer'!$K$10*'A masquer'!$L$7," ")))</f>
        <v>600</v>
      </c>
      <c r="G5" s="17">
        <v>45323</v>
      </c>
      <c r="H5" s="10">
        <f>IF(D5="F1",'A masquer'!$K$8*'A masquer'!$L$7,IF(D5="F2",'A masquer'!$K$9*'A masquer'!$L$7,IF(D5="F3",'A masquer'!$K$10*'A masquer'!$L$7," ")))</f>
        <v>600</v>
      </c>
      <c r="I5" s="17">
        <v>45444</v>
      </c>
      <c r="J5" s="11">
        <f>IF(D5="F1",'A masquer'!$K$8*'A masquer'!$M$7,IF(D5="F2",'A masquer'!$K$9*'A masquer'!$M$7,IF(D5="F3",'A masquer'!$K$10*'A masquer'!$M$7," ")))</f>
        <v>300</v>
      </c>
    </row>
    <row r="6" spans="3:10" x14ac:dyDescent="0.3">
      <c r="C6" s="30" t="s">
        <v>28</v>
      </c>
      <c r="D6" s="31" t="s">
        <v>3</v>
      </c>
      <c r="E6" s="32">
        <v>45170</v>
      </c>
      <c r="F6" s="33">
        <f>IF(D6="F1",'A masquer'!$K$8*'A masquer'!$L$7,IF(D6="F2",'A masquer'!$K$9*'A masquer'!$L$7,IF(D6="F3",'A masquer'!$K$10*'A masquer'!$L$7," ")))</f>
        <v>1000</v>
      </c>
      <c r="G6" s="32">
        <v>45323</v>
      </c>
      <c r="H6" s="34">
        <f>IF(D6="F1",'A masquer'!$K$8*'A masquer'!$L$7,IF(D6="F2",'A masquer'!$K$9*'A masquer'!$L$7,IF(D6="F3",'A masquer'!$K$10*'A masquer'!$L$7," ")))</f>
        <v>1000</v>
      </c>
      <c r="I6" s="32">
        <v>45474</v>
      </c>
      <c r="J6" s="35">
        <f>IF(D6="F1",'A masquer'!$K$8*'A masquer'!$M$7,IF(D6="F2",'A masquer'!$K$9*'A masquer'!$M$7,IF(D6="F3",'A masquer'!$K$10*'A masquer'!$M$7," ")))</f>
        <v>500</v>
      </c>
    </row>
    <row r="7" spans="3:10" x14ac:dyDescent="0.3">
      <c r="C7" s="30" t="s">
        <v>29</v>
      </c>
      <c r="D7" s="31" t="s">
        <v>3</v>
      </c>
      <c r="E7" s="32">
        <v>45170</v>
      </c>
      <c r="F7" s="33">
        <f>IF(D7="F1",'A masquer'!$K$8*'A masquer'!$L$7,IF(D7="F2",'A masquer'!$K$9*'A masquer'!$L$7,IF(D7="F3",'A masquer'!$K$10*'A masquer'!$L$7," ")))</f>
        <v>1000</v>
      </c>
      <c r="G7" s="32">
        <v>45323</v>
      </c>
      <c r="H7" s="34">
        <f>IF(D7="F1",'A masquer'!$K$8*'A masquer'!$L$7,IF(D7="F2",'A masquer'!$K$9*'A masquer'!$L$7,IF(D7="F3",'A masquer'!$K$10*'A masquer'!$L$7," ")))</f>
        <v>1000</v>
      </c>
      <c r="I7" s="32">
        <v>45474</v>
      </c>
      <c r="J7" s="35">
        <f>IF(D7="F1",'A masquer'!$K$8*'A masquer'!$M$7,IF(D7="F2",'A masquer'!$K$9*'A masquer'!$M$7,IF(D7="F3",'A masquer'!$K$10*'A masquer'!$M$7," ")))</f>
        <v>500</v>
      </c>
    </row>
    <row r="8" spans="3:10" x14ac:dyDescent="0.3">
      <c r="C8" s="30" t="s">
        <v>30</v>
      </c>
      <c r="D8" s="31" t="s">
        <v>3</v>
      </c>
      <c r="E8" s="32">
        <v>45200</v>
      </c>
      <c r="F8" s="33">
        <f>IF(D8="F1",'A masquer'!$K$8*'A masquer'!$L$7,IF(D8="F2",'A masquer'!$K$9*'A masquer'!$L$7,IF(D8="F3",'A masquer'!$K$10*'A masquer'!$L$7," ")))</f>
        <v>1000</v>
      </c>
      <c r="G8" s="32">
        <v>45352</v>
      </c>
      <c r="H8" s="34">
        <f>IF(D8="F1",'A masquer'!$K$8*'A masquer'!$L$7,IF(D8="F2",'A masquer'!$K$9*'A masquer'!$L$7,IF(D8="F3",'A masquer'!$K$10*'A masquer'!$L$7," ")))</f>
        <v>1000</v>
      </c>
      <c r="I8" s="32">
        <v>45474</v>
      </c>
      <c r="J8" s="35">
        <f>IF(D8="F1",'A masquer'!$K$8*'A masquer'!$M$7,IF(D8="F2",'A masquer'!$K$9*'A masquer'!$M$7,IF(D8="F3",'A masquer'!$K$10*'A masquer'!$M$7," ")))</f>
        <v>500</v>
      </c>
    </row>
    <row r="9" spans="3:10" x14ac:dyDescent="0.3">
      <c r="C9" s="30" t="s">
        <v>31</v>
      </c>
      <c r="D9" s="31" t="s">
        <v>2</v>
      </c>
      <c r="E9" s="32">
        <v>45078</v>
      </c>
      <c r="F9" s="33">
        <f>IF(D9="F1",'A masquer'!$K$8*'A masquer'!$L$7,IF(D9="F2",'A masquer'!$K$9*'A masquer'!$L$7,IF(D9="F3",'A masquer'!$K$10*'A masquer'!$L$7," ")))</f>
        <v>600</v>
      </c>
      <c r="G9" s="32">
        <v>45292</v>
      </c>
      <c r="H9" s="34">
        <f>IF(D9="F1",'A masquer'!$K$8*'A masquer'!$L$7,IF(D9="F2",'A masquer'!$K$9*'A masquer'!$L$7,IF(D9="F3",'A masquer'!$K$10*'A masquer'!$L$7," ")))</f>
        <v>600</v>
      </c>
      <c r="I9" s="32">
        <v>45474</v>
      </c>
      <c r="J9" s="35">
        <f>IF(D9="F1",'A masquer'!$K$8*'A masquer'!$M$7,IF(D9="F2",'A masquer'!$K$9*'A masquer'!$M$7,IF(D9="F3",'A masquer'!$K$10*'A masquer'!$M$7," ")))</f>
        <v>300</v>
      </c>
    </row>
    <row r="10" spans="3:10" x14ac:dyDescent="0.3">
      <c r="C10" s="6" t="s">
        <v>32</v>
      </c>
      <c r="D10" t="s">
        <v>3</v>
      </c>
      <c r="E10" s="17">
        <v>45170</v>
      </c>
      <c r="F10" s="9">
        <f>IF(D10="F1",'A masquer'!$K$8*'A masquer'!$L$7,IF(D10="F2",'A masquer'!$K$9*'A masquer'!$L$7,IF(D10="F3",'A masquer'!$K$10*'A masquer'!$L$7," ")))</f>
        <v>1000</v>
      </c>
      <c r="G10" s="17">
        <v>45352</v>
      </c>
      <c r="H10" s="10">
        <f>IF(D10="F1",'A masquer'!$K$8*'A masquer'!$L$7,IF(D10="F2",'A masquer'!$K$9*'A masquer'!$L$7,IF(D10="F3",'A masquer'!$K$10*'A masquer'!$L$7," ")))</f>
        <v>1000</v>
      </c>
      <c r="I10" s="17">
        <v>45505</v>
      </c>
      <c r="J10" s="11">
        <f>IF(D10="F1",'A masquer'!$K$8*'A masquer'!$M$7,IF(D10="F2",'A masquer'!$K$9*'A masquer'!$M$7,IF(D10="F3",'A masquer'!$K$10*'A masquer'!$M$7," ")))</f>
        <v>500</v>
      </c>
    </row>
    <row r="11" spans="3:10" x14ac:dyDescent="0.3">
      <c r="C11" s="6" t="s">
        <v>33</v>
      </c>
      <c r="D11" t="s">
        <v>2</v>
      </c>
      <c r="E11" s="17">
        <v>45200</v>
      </c>
      <c r="F11" s="9">
        <f>IF(D11="F1",'A masquer'!$K$8*'A masquer'!$L$7,IF(D11="F2",'A masquer'!$K$9*'A masquer'!$L$7,IF(D11="F3",'A masquer'!$K$10*'A masquer'!$L$7," ")))</f>
        <v>600</v>
      </c>
      <c r="G11" s="17">
        <v>45352</v>
      </c>
      <c r="H11" s="10">
        <f>IF(D11="F1",'A masquer'!$K$8*'A masquer'!$L$7,IF(D11="F2",'A masquer'!$K$9*'A masquer'!$L$7,IF(D11="F3",'A masquer'!$K$10*'A masquer'!$L$7," ")))</f>
        <v>600</v>
      </c>
      <c r="I11" s="17">
        <v>45505</v>
      </c>
      <c r="J11" s="11">
        <f>IF(D11="F1",'A masquer'!$K$8*'A masquer'!$M$7,IF(D11="F2",'A masquer'!$K$9*'A masquer'!$M$7,IF(D11="F3",'A masquer'!$K$10*'A masquer'!$M$7," ")))</f>
        <v>300</v>
      </c>
    </row>
    <row r="12" spans="3:10" x14ac:dyDescent="0.3">
      <c r="C12" s="6" t="s">
        <v>34</v>
      </c>
      <c r="D12" t="s">
        <v>4</v>
      </c>
      <c r="E12" s="17">
        <v>45476</v>
      </c>
      <c r="F12" s="9">
        <f>IF(D12="F1",'A masquer'!$K$8*'A masquer'!$L$7,IF(D12="F2",'A masquer'!$K$9*'A masquer'!$L$7,IF(D12="F3",'A masquer'!$K$10*'A masquer'!$L$7," ")))</f>
        <v>1120</v>
      </c>
      <c r="G12" s="17">
        <v>45658</v>
      </c>
      <c r="H12" s="10">
        <f>IF(D12="F1",'A masquer'!$K$8*'A masquer'!$L$7,IF(D12="F2",'A masquer'!$K$9*'A masquer'!$L$7,IF(D12="F3",'A masquer'!$K$10*'A masquer'!$L$7," ")))</f>
        <v>1120</v>
      </c>
      <c r="I12" s="17">
        <v>45809</v>
      </c>
      <c r="J12" s="11">
        <f>IF(D12="F1",'A masquer'!$K$8*'A masquer'!$M$7,IF(D12="F2",'A masquer'!$K$9*'A masquer'!$M$7,IF(D12="F3",'A masquer'!$K$10*'A masquer'!$M$7," ")))</f>
        <v>560</v>
      </c>
    </row>
    <row r="13" spans="3:10" x14ac:dyDescent="0.3">
      <c r="C13" s="6" t="s">
        <v>35</v>
      </c>
      <c r="D13" t="s">
        <v>4</v>
      </c>
      <c r="E13" s="17">
        <v>45444</v>
      </c>
      <c r="F13" s="9">
        <f>IF(D13="F1",'A masquer'!$K$8*'A masquer'!$L$7,IF(D13="F2",'A masquer'!$K$9*'A masquer'!$L$7,IF(D13="F3",'A masquer'!$K$10*'A masquer'!$L$7," ")))</f>
        <v>1120</v>
      </c>
      <c r="G13" s="17">
        <v>45627</v>
      </c>
      <c r="H13" s="10">
        <f>IF(D13="F1",'A masquer'!$K$8*'A masquer'!$L$7,IF(D13="F2",'A masquer'!$K$9*'A masquer'!$L$7,IF(D13="F3",'A masquer'!$K$10*'A masquer'!$L$7," ")))</f>
        <v>1120</v>
      </c>
      <c r="I13" s="17">
        <v>45809</v>
      </c>
      <c r="J13" s="11">
        <f>IF(D13="F1",'A masquer'!$K$8*'A masquer'!$M$7,IF(D13="F2",'A masquer'!$K$9*'A masquer'!$M$7,IF(D13="F3",'A masquer'!$K$10*'A masquer'!$M$7," ")))</f>
        <v>560</v>
      </c>
    </row>
    <row r="14" spans="3:10" x14ac:dyDescent="0.3">
      <c r="C14" s="6" t="s">
        <v>36</v>
      </c>
      <c r="D14" t="s">
        <v>3</v>
      </c>
      <c r="E14" s="17">
        <v>45536</v>
      </c>
      <c r="F14" s="9">
        <f>IF(D14="F1",'A masquer'!$K$8*'A masquer'!$L$7,IF(D14="F2",'A masquer'!$K$9*'A masquer'!$L$7,IF(D14="F3",'A masquer'!$K$10*'A masquer'!$L$7," ")))</f>
        <v>1000</v>
      </c>
      <c r="G14" s="17">
        <v>45689</v>
      </c>
      <c r="H14" s="10">
        <f>IF(D14="F1",'A masquer'!$K$8*'A masquer'!$L$7,IF(D14="F2",'A masquer'!$K$9*'A masquer'!$L$7,IF(D14="F3",'A masquer'!$K$10*'A masquer'!$L$7," ")))</f>
        <v>1000</v>
      </c>
      <c r="I14" s="17">
        <v>45809</v>
      </c>
      <c r="J14" s="11">
        <f>IF(D14="F1",'A masquer'!$K$8*'A masquer'!$M$7,IF(D14="F2",'A masquer'!$K$9*'A masquer'!$M$7,IF(D14="F3",'A masquer'!$K$10*'A masquer'!$M$7," ")))</f>
        <v>500</v>
      </c>
    </row>
    <row r="15" spans="3:10" x14ac:dyDescent="0.3">
      <c r="C15" s="6" t="s">
        <v>37</v>
      </c>
      <c r="D15" t="s">
        <v>4</v>
      </c>
      <c r="E15" s="17">
        <v>45536</v>
      </c>
      <c r="F15" s="9">
        <f>IF(D15="F1",'A masquer'!$K$8*'A masquer'!$L$7,IF(D15="F2",'A masquer'!$K$9*'A masquer'!$L$7,IF(D15="F3",'A masquer'!$K$10*'A masquer'!$L$7," ")))</f>
        <v>1120</v>
      </c>
      <c r="G15" s="17">
        <v>45689</v>
      </c>
      <c r="H15" s="10">
        <f>IF(D15="F1",'A masquer'!$K$8*'A masquer'!$L$7,IF(D15="F2",'A masquer'!$K$9*'A masquer'!$L$7,IF(D15="F3",'A masquer'!$K$10*'A masquer'!$L$7," ")))</f>
        <v>1120</v>
      </c>
      <c r="I15" s="17">
        <v>45839</v>
      </c>
      <c r="J15" s="11">
        <f>IF(D15="F1",'A masquer'!$K$8*'A masquer'!$M$7,IF(D15="F2",'A masquer'!$K$9*'A masquer'!$M$7,IF(D15="F3",'A masquer'!$K$10*'A masquer'!$M$7," ")))</f>
        <v>560</v>
      </c>
    </row>
    <row r="16" spans="3:10" x14ac:dyDescent="0.3">
      <c r="C16" s="6" t="s">
        <v>38</v>
      </c>
      <c r="D16" t="s">
        <v>4</v>
      </c>
      <c r="E16" s="17">
        <v>45505</v>
      </c>
      <c r="F16" s="9">
        <f>IF(D16="F1",'A masquer'!$K$8*'A masquer'!$L$7,IF(D16="F2",'A masquer'!$K$9*'A masquer'!$L$7,IF(D16="F3",'A masquer'!$K$10*'A masquer'!$L$7," ")))</f>
        <v>1120</v>
      </c>
      <c r="G16" s="17">
        <v>45658</v>
      </c>
      <c r="H16" s="10">
        <f>IF(D16="F1",'A masquer'!$K$8*'A masquer'!$L$7,IF(D16="F2",'A masquer'!$K$9*'A masquer'!$L$7,IF(D16="F3",'A masquer'!$K$10*'A masquer'!$L$7," ")))</f>
        <v>1120</v>
      </c>
      <c r="I16" s="17">
        <v>45839</v>
      </c>
      <c r="J16" s="11">
        <f>IF(D16="F1",'A masquer'!$K$8*'A masquer'!$M$7,IF(D16="F2",'A masquer'!$K$9*'A masquer'!$M$7,IF(D16="F3",'A masquer'!$K$10*'A masquer'!$M$7," ")))</f>
        <v>560</v>
      </c>
    </row>
    <row r="17" spans="3:10" x14ac:dyDescent="0.3">
      <c r="C17" s="6" t="s">
        <v>39</v>
      </c>
      <c r="D17" t="s">
        <v>4</v>
      </c>
      <c r="E17" s="17">
        <v>45597</v>
      </c>
      <c r="F17" s="9">
        <f>IF(D17="F1",'A masquer'!$K$8*'A masquer'!$L$7,IF(D17="F2",'A masquer'!$K$9*'A masquer'!$L$7,IF(D17="F3",'A masquer'!$K$10*'A masquer'!$L$7," ")))</f>
        <v>1120</v>
      </c>
      <c r="G17" s="17">
        <v>45717</v>
      </c>
      <c r="H17" s="10">
        <f>IF(D17="F1",'A masquer'!$K$8*'A masquer'!$L$7,IF(D17="F2",'A masquer'!$K$9*'A masquer'!$L$7,IF(D17="F3",'A masquer'!$K$10*'A masquer'!$L$7," ")))</f>
        <v>1120</v>
      </c>
      <c r="I17" s="17">
        <v>45839</v>
      </c>
      <c r="J17" s="11">
        <f>IF(D17="F1",'A masquer'!$K$8*'A masquer'!$M$7,IF(D17="F2",'A masquer'!$K$9*'A masquer'!$M$7,IF(D17="F3",'A masquer'!$K$10*'A masquer'!$M$7," ")))</f>
        <v>560</v>
      </c>
    </row>
    <row r="18" spans="3:10" x14ac:dyDescent="0.3">
      <c r="C18" s="6" t="s">
        <v>40</v>
      </c>
      <c r="D18" t="s">
        <v>4</v>
      </c>
      <c r="E18" s="17">
        <v>45536</v>
      </c>
      <c r="F18" s="9">
        <f>IF(D18="F1",'A masquer'!$K$8*'A masquer'!$L$7,IF(D18="F2",'A masquer'!$K$9*'A masquer'!$L$7,IF(D18="F3",'A masquer'!$K$10*'A masquer'!$L$7," ")))</f>
        <v>1120</v>
      </c>
      <c r="G18" s="17">
        <v>45717</v>
      </c>
      <c r="H18" s="10">
        <f>IF(D18="F1",'A masquer'!$K$8*'A masquer'!$L$7,IF(D18="F2",'A masquer'!$K$9*'A masquer'!$L$7,IF(D18="F3",'A masquer'!$K$10*'A masquer'!$L$7," ")))</f>
        <v>1120</v>
      </c>
      <c r="I18" s="17">
        <v>45870</v>
      </c>
      <c r="J18" s="11">
        <f>IF(D18="F1",'A masquer'!$K$8*'A masquer'!$M$7,IF(D18="F2",'A masquer'!$K$9*'A masquer'!$M$7,IF(D18="F3",'A masquer'!$K$10*'A masquer'!$M$7," ")))</f>
        <v>560</v>
      </c>
    </row>
    <row r="19" spans="3:10" x14ac:dyDescent="0.3">
      <c r="C19" s="6" t="s">
        <v>41</v>
      </c>
      <c r="D19" t="s">
        <v>4</v>
      </c>
      <c r="E19" s="17">
        <v>45566</v>
      </c>
      <c r="F19" s="9">
        <f>IF(D19="F1",'A masquer'!$K$8*'A masquer'!$L$7,IF(D19="F2",'A masquer'!$K$9*'A masquer'!$L$7,IF(D19="F3",'A masquer'!$K$10*'A masquer'!$L$7," ")))</f>
        <v>1120</v>
      </c>
      <c r="G19" s="17">
        <v>45717</v>
      </c>
      <c r="H19" s="10">
        <f>IF(D19="F1",'A masquer'!$K$8*'A masquer'!$L$7,IF(D19="F2",'A masquer'!$K$9*'A masquer'!$L$7,IF(D19="F3",'A masquer'!$K$10*'A masquer'!$L$7," ")))</f>
        <v>1120</v>
      </c>
      <c r="I19" s="17">
        <v>45870</v>
      </c>
      <c r="J19" s="11">
        <f>IF(D19="F1",'A masquer'!$K$8*'A masquer'!$M$7,IF(D19="F2",'A masquer'!$K$9*'A masquer'!$M$7,IF(D19="F3",'A masquer'!$K$10*'A masquer'!$M$7," ")))</f>
        <v>560</v>
      </c>
    </row>
    <row r="20" spans="3:10" x14ac:dyDescent="0.3">
      <c r="C20" s="6" t="s">
        <v>42</v>
      </c>
      <c r="D20" t="s">
        <v>4</v>
      </c>
      <c r="E20" s="17">
        <v>45566</v>
      </c>
      <c r="F20" s="9">
        <f>IF(D20="F1",'A masquer'!$K$8*'A masquer'!$L$7,IF(D20="F2",'A masquer'!$K$9*'A masquer'!$L$7,IF(D20="F3",'A masquer'!$K$10*'A masquer'!$L$7," ")))</f>
        <v>1120</v>
      </c>
      <c r="G20" s="17">
        <v>45658</v>
      </c>
      <c r="H20" s="10">
        <f>IF(D20="F1",'A masquer'!$K$8*'A masquer'!$L$7,IF(D20="F2",'A masquer'!$K$9*'A masquer'!$L$7,IF(D20="F3",'A masquer'!$K$10*'A masquer'!$L$7," ")))</f>
        <v>1120</v>
      </c>
      <c r="I20" s="17">
        <v>45901</v>
      </c>
      <c r="J20" s="11">
        <f>IF(D20="F1",'A masquer'!$K$8*'A masquer'!$M$7,IF(D20="F2",'A masquer'!$K$9*'A masquer'!$M$7,IF(D20="F3",'A masquer'!$K$10*'A masquer'!$M$7," ")))</f>
        <v>560</v>
      </c>
    </row>
    <row r="21" spans="3:10" x14ac:dyDescent="0.3">
      <c r="C21" s="6" t="s">
        <v>43</v>
      </c>
      <c r="D21" t="s">
        <v>3</v>
      </c>
      <c r="E21" s="17">
        <v>45597</v>
      </c>
      <c r="F21" s="9">
        <f>IF(D21="F1",'A masquer'!$K$8*'A masquer'!$L$7,IF(D21="F2",'A masquer'!$K$9*'A masquer'!$L$7,IF(D21="F3",'A masquer'!$K$10*'A masquer'!$L$7," ")))</f>
        <v>1000</v>
      </c>
      <c r="G21" s="17">
        <v>45748</v>
      </c>
      <c r="H21" s="10">
        <f>IF(D21="F1",'A masquer'!$K$8*'A masquer'!$L$7,IF(D21="F2",'A masquer'!$K$9*'A masquer'!$L$7,IF(D21="F3",'A masquer'!$K$10*'A masquer'!$L$7," ")))</f>
        <v>1000</v>
      </c>
      <c r="I21" s="17">
        <v>45901</v>
      </c>
      <c r="J21" s="11">
        <f>IF(D21="F1",'A masquer'!$K$8*'A masquer'!$M$7,IF(D21="F2",'A masquer'!$K$9*'A masquer'!$M$7,IF(D21="F3",'A masquer'!$K$10*'A masquer'!$M$7," ")))</f>
        <v>500</v>
      </c>
    </row>
    <row r="22" spans="3:10" x14ac:dyDescent="0.3">
      <c r="C22" s="6"/>
      <c r="E22" s="17"/>
      <c r="F22" s="9" t="str">
        <f>IF(D22="F1",'A masquer'!$K$8*'A masquer'!$L$7,IF(D22="F2",'A masquer'!$K$9*'A masquer'!$L$7,IF(D22="F3",'A masquer'!$K$10*'A masquer'!$L$7," ")))</f>
        <v xml:space="preserve"> </v>
      </c>
      <c r="G22" s="17"/>
      <c r="H22" s="10" t="str">
        <f>IF(D22="F1",'A masquer'!$K$8*'A masquer'!$L$7,IF(D22="F2",'A masquer'!$K$9*'A masquer'!$L$7,IF(D22="F3",'A masquer'!$K$10*'A masquer'!$L$7," ")))</f>
        <v xml:space="preserve"> </v>
      </c>
      <c r="I22" s="17"/>
      <c r="J22" s="11" t="str">
        <f>IF(D22="F1",'A masquer'!$K$8*'A masquer'!$M$7,IF(D22="F2",'A masquer'!$K$9*'A masquer'!$M$7,IF(D22="F3",'A masquer'!$K$10*'A masquer'!$M$7," ")))</f>
        <v xml:space="preserve"> </v>
      </c>
    </row>
    <row r="23" spans="3:10" x14ac:dyDescent="0.3">
      <c r="C23" s="6"/>
      <c r="E23" s="17"/>
      <c r="F23" s="9" t="str">
        <f>IF(D23="F1",'A masquer'!$K$8*'A masquer'!$L$7,IF(D23="F2",'A masquer'!$K$9*'A masquer'!$L$7,IF(D23="F3",'A masquer'!$K$10*'A masquer'!$L$7," ")))</f>
        <v xml:space="preserve"> </v>
      </c>
      <c r="G23" s="17"/>
      <c r="H23" s="10" t="str">
        <f>IF(D23="F1",'A masquer'!$K$8*'A masquer'!$L$7,IF(D23="F2",'A masquer'!$K$9*'A masquer'!$L$7,IF(D23="F3",'A masquer'!$K$10*'A masquer'!$L$7," ")))</f>
        <v xml:space="preserve"> </v>
      </c>
      <c r="I23" s="17"/>
      <c r="J23" s="11" t="str">
        <f>IF(D23="F1",'A masquer'!$K$8*'A masquer'!$M$7,IF(D23="F2",'A masquer'!$K$9*'A masquer'!$M$7,IF(D23="F3",'A masquer'!$K$10*'A masquer'!$M$7," ")))</f>
        <v xml:space="preserve"> </v>
      </c>
    </row>
    <row r="24" spans="3:10" x14ac:dyDescent="0.3">
      <c r="C24" s="6"/>
      <c r="E24" s="17"/>
      <c r="F24" s="9" t="str">
        <f>IF(D24="F1",'A masquer'!$K$8*'A masquer'!$L$7,IF(D24="F2",'A masquer'!$K$9*'A masquer'!$L$7,IF(D24="F3",'A masquer'!$K$10*'A masquer'!$L$7," ")))</f>
        <v xml:space="preserve"> </v>
      </c>
      <c r="G24" s="17"/>
      <c r="H24" s="10" t="str">
        <f>IF(D24="F1",'A masquer'!$K$8*'A masquer'!$L$7,IF(D24="F2",'A masquer'!$K$9*'A masquer'!$L$7,IF(D24="F3",'A masquer'!$K$10*'A masquer'!$L$7," ")))</f>
        <v xml:space="preserve"> </v>
      </c>
      <c r="I24" s="17"/>
      <c r="J24" s="11" t="str">
        <f>IF(D24="F1",'A masquer'!$K$8*'A masquer'!$M$7,IF(D24="F2",'A masquer'!$K$9*'A masquer'!$M$7,IF(D24="F3",'A masquer'!$K$10*'A masquer'!$M$7," ")))</f>
        <v xml:space="preserve"> </v>
      </c>
    </row>
    <row r="25" spans="3:10" x14ac:dyDescent="0.3">
      <c r="C25" s="6"/>
      <c r="E25" s="17"/>
      <c r="F25" s="9" t="str">
        <f>IF(D25="F1",'A masquer'!$K$8*'A masquer'!$L$7,IF(D25="F2",'A masquer'!$K$9*'A masquer'!$L$7,IF(D25="F3",'A masquer'!$K$10*'A masquer'!$L$7," ")))</f>
        <v xml:space="preserve"> </v>
      </c>
      <c r="G25" s="17"/>
      <c r="H25" s="10" t="str">
        <f>IF(D25="F1",'A masquer'!$K$8*'A masquer'!$L$7,IF(D25="F2",'A masquer'!$K$9*'A masquer'!$L$7,IF(D25="F3",'A masquer'!$K$10*'A masquer'!$L$7," ")))</f>
        <v xml:space="preserve"> </v>
      </c>
      <c r="I25" s="17"/>
      <c r="J25" s="11" t="str">
        <f>IF(D25="F1",'A masquer'!$K$8*'A masquer'!$M$7,IF(D25="F2",'A masquer'!$K$9*'A masquer'!$M$7,IF(D25="F3",'A masquer'!$K$10*'A masquer'!$M$7," ")))</f>
        <v xml:space="preserve"> </v>
      </c>
    </row>
    <row r="26" spans="3:10" x14ac:dyDescent="0.3">
      <c r="C26" s="6"/>
      <c r="E26" s="17"/>
      <c r="F26" s="9" t="str">
        <f>IF(D26="F1",'A masquer'!$K$8*'A masquer'!$L$7,IF(D26="F2",'A masquer'!$K$9*'A masquer'!$L$7,IF(D26="F3",'A masquer'!$K$10*'A masquer'!$L$7," ")))</f>
        <v xml:space="preserve"> </v>
      </c>
      <c r="G26" s="17"/>
      <c r="H26" s="10" t="str">
        <f>IF(D26="F1",'A masquer'!$K$8*'A masquer'!$L$7,IF(D26="F2",'A masquer'!$K$9*'A masquer'!$L$7,IF(D26="F3",'A masquer'!$K$10*'A masquer'!$L$7," ")))</f>
        <v xml:space="preserve"> </v>
      </c>
      <c r="I26" s="17"/>
      <c r="J26" s="11" t="str">
        <f>IF(D26="F1",'A masquer'!$K$8*'A masquer'!$M$7,IF(D26="F2",'A masquer'!$K$9*'A masquer'!$M$7,IF(D26="F3",'A masquer'!$K$10*'A masquer'!$M$7," ")))</f>
        <v xml:space="preserve"> </v>
      </c>
    </row>
    <row r="27" spans="3:10" x14ac:dyDescent="0.3">
      <c r="C27" s="6"/>
      <c r="E27" s="17"/>
      <c r="F27" s="9" t="str">
        <f>IF(D27="F1",'A masquer'!$K$8*'A masquer'!$L$7,IF(D27="F2",'A masquer'!$K$9*'A masquer'!$L$7,IF(D27="F3",'A masquer'!$K$10*'A masquer'!$L$7," ")))</f>
        <v xml:space="preserve"> </v>
      </c>
      <c r="G27" s="17"/>
      <c r="H27" s="10" t="str">
        <f>IF(D27="F1",'A masquer'!$K$8*'A masquer'!$L$7,IF(D27="F2",'A masquer'!$K$9*'A masquer'!$L$7,IF(D27="F3",'A masquer'!$K$10*'A masquer'!$L$7," ")))</f>
        <v xml:space="preserve"> </v>
      </c>
      <c r="I27" s="17"/>
      <c r="J27" s="11" t="str">
        <f>IF(D27="F1",'A masquer'!$K$8*'A masquer'!$M$7,IF(D27="F2",'A masquer'!$K$9*'A masquer'!$M$7,IF(D27="F3",'A masquer'!$K$10*'A masquer'!$M$7," ")))</f>
        <v xml:space="preserve"> </v>
      </c>
    </row>
    <row r="28" spans="3:10" x14ac:dyDescent="0.3">
      <c r="C28" s="6"/>
      <c r="E28" s="17"/>
      <c r="F28" s="9" t="str">
        <f>IF(D28="F1",'A masquer'!$K$8*'A masquer'!$L$7,IF(D28="F2",'A masquer'!$K$9*'A masquer'!$L$7,IF(D28="F3",'A masquer'!$K$10*'A masquer'!$L$7," ")))</f>
        <v xml:space="preserve"> </v>
      </c>
      <c r="G28" s="17"/>
      <c r="H28" s="10" t="str">
        <f>IF(D28="F1",'A masquer'!$K$8*'A masquer'!$L$7,IF(D28="F2",'A masquer'!$K$9*'A masquer'!$L$7,IF(D28="F3",'A masquer'!$K$10*'A masquer'!$L$7," ")))</f>
        <v xml:space="preserve"> </v>
      </c>
      <c r="I28" s="17"/>
      <c r="J28" s="11" t="str">
        <f>IF(D28="F1",'A masquer'!$K$8*'A masquer'!$M$7,IF(D28="F2",'A masquer'!$K$9*'A masquer'!$M$7,IF(D28="F3",'A masquer'!$K$10*'A masquer'!$M$7," ")))</f>
        <v xml:space="preserve"> </v>
      </c>
    </row>
    <row r="29" spans="3:10" x14ac:dyDescent="0.3">
      <c r="C29" s="6"/>
      <c r="E29" s="17"/>
      <c r="F29" s="9" t="str">
        <f>IF(D29="F1",'A masquer'!$K$8*'A masquer'!$L$7,IF(D29="F2",'A masquer'!$K$9*'A masquer'!$L$7,IF(D29="F3",'A masquer'!$K$10*'A masquer'!$L$7," ")))</f>
        <v xml:space="preserve"> </v>
      </c>
      <c r="G29" s="17"/>
      <c r="H29" s="10" t="str">
        <f>IF(D29="F1",'A masquer'!$K$8*'A masquer'!$L$7,IF(D29="F2",'A masquer'!$K$9*'A masquer'!$L$7,IF(D29="F3",'A masquer'!$K$10*'A masquer'!$L$7," ")))</f>
        <v xml:space="preserve"> </v>
      </c>
      <c r="I29" s="17"/>
      <c r="J29" s="11" t="str">
        <f>IF(D29="F1",'A masquer'!$K$8*'A masquer'!$M$7,IF(D29="F2",'A masquer'!$K$9*'A masquer'!$M$7,IF(D29="F3",'A masquer'!$K$10*'A masquer'!$M$7," ")))</f>
        <v xml:space="preserve"> </v>
      </c>
    </row>
    <row r="30" spans="3:10" x14ac:dyDescent="0.3">
      <c r="C30" s="6"/>
      <c r="E30" s="17"/>
      <c r="F30" s="9" t="str">
        <f>IF(D30="F1",'A masquer'!$K$8*'A masquer'!$L$7,IF(D30="F2",'A masquer'!$K$9*'A masquer'!$L$7,IF(D30="F3",'A masquer'!$K$10*'A masquer'!$L$7," ")))</f>
        <v xml:space="preserve"> </v>
      </c>
      <c r="G30" s="17"/>
      <c r="H30" s="10" t="str">
        <f>IF(D30="F1",'A masquer'!$K$8*'A masquer'!$L$7,IF(D30="F2",'A masquer'!$K$9*'A masquer'!$L$7,IF(D30="F3",'A masquer'!$K$10*'A masquer'!$L$7," ")))</f>
        <v xml:space="preserve"> </v>
      </c>
      <c r="I30" s="17"/>
      <c r="J30" s="11" t="str">
        <f>IF(D30="F1",'A masquer'!$K$8*'A masquer'!$M$7,IF(D30="F2",'A masquer'!$K$9*'A masquer'!$M$7,IF(D30="F3",'A masquer'!$K$10*'A masquer'!$M$7," ")))</f>
        <v xml:space="preserve"> </v>
      </c>
    </row>
    <row r="31" spans="3:10" x14ac:dyDescent="0.3">
      <c r="C31" s="6"/>
      <c r="E31" s="17"/>
      <c r="F31" s="9" t="str">
        <f>IF(D31="F1",'A masquer'!$K$8*'A masquer'!$L$7,IF(D31="F2",'A masquer'!$K$9*'A masquer'!$L$7,IF(D31="F3",'A masquer'!$K$10*'A masquer'!$L$7," ")))</f>
        <v xml:space="preserve"> </v>
      </c>
      <c r="G31" s="17"/>
      <c r="H31" s="5"/>
      <c r="I31" s="17"/>
      <c r="J31" s="11" t="str">
        <f>IF(D31="F1",'A masquer'!$K$8*'A masquer'!$M$7,IF(D31="F2",'A masquer'!$K$9*'A masquer'!$M$7,IF(D31="F3",'A masquer'!$K$10*'A masquer'!$M$7," ")))</f>
        <v xml:space="preserve"> </v>
      </c>
    </row>
    <row r="32" spans="3:10" x14ac:dyDescent="0.3">
      <c r="C32" s="6"/>
      <c r="E32" s="17"/>
      <c r="F32" s="5"/>
      <c r="G32" s="17"/>
      <c r="H32" s="5"/>
      <c r="I32" s="17"/>
      <c r="J32" s="13"/>
    </row>
    <row r="33" spans="3:10" x14ac:dyDescent="0.3">
      <c r="C33" s="6"/>
      <c r="E33" s="17"/>
      <c r="F33" s="5"/>
      <c r="G33" s="17"/>
      <c r="H33" s="5"/>
      <c r="I33" s="17"/>
      <c r="J33" s="13"/>
    </row>
    <row r="34" spans="3:10" x14ac:dyDescent="0.3">
      <c r="C34" s="6"/>
      <c r="E34" s="17"/>
      <c r="F34" s="5"/>
      <c r="G34" s="17"/>
      <c r="H34" s="5"/>
      <c r="I34" s="17"/>
      <c r="J34" s="13"/>
    </row>
    <row r="35" spans="3:10" x14ac:dyDescent="0.3">
      <c r="C35" s="7"/>
      <c r="D35" s="8"/>
      <c r="E35" s="18"/>
      <c r="F35" s="12"/>
      <c r="G35" s="18"/>
      <c r="H35" s="12"/>
      <c r="I35" s="18"/>
      <c r="J35" s="14"/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'A masquer'!$J$8:$J$10</xm:f>
          </x14:formula1>
          <xm:sqref>D4:D35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</vt:lpstr>
      <vt:lpstr>A masquer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</dc:creator>
  <cp:lastModifiedBy>gilles</cp:lastModifiedBy>
  <dcterms:created xsi:type="dcterms:W3CDTF">2022-11-27T10:42:06Z</dcterms:created>
  <dcterms:modified xsi:type="dcterms:W3CDTF">2022-11-29T13:25:48Z</dcterms:modified>
</cp:coreProperties>
</file>