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18D2406-68F6-4BC9-8EAB-DB141A4ABC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B" sheetId="1" r:id="rId1"/>
    <sheet name="BDD" sheetId="2" r:id="rId2"/>
  </sheets>
  <externalReferences>
    <externalReference r:id="rId3"/>
  </externalReferences>
  <definedNames>
    <definedName name="colmois">OFFSET(BDD!$G$2,,,COUNTIF(BDD!$G:$G,"&gt;"&amp;0))</definedName>
    <definedName name="conquetes">OFFSET(colmois,,2,)</definedName>
    <definedName name="marges">OFFSET(colmois,,4,)</definedName>
    <definedName name="primes">OFFSET(colmois,,5,)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  <c r="G7" i="1" a="1"/>
  <c r="G7" i="1" s="1"/>
  <c r="G5" i="1" a="1"/>
  <c r="G5" i="1" s="1"/>
  <c r="I2" i="2"/>
  <c r="K184" i="2"/>
  <c r="L184" i="2" s="1"/>
  <c r="J184" i="2"/>
  <c r="I184" i="2"/>
  <c r="G184" i="2"/>
  <c r="H184" i="2" s="1"/>
  <c r="K183" i="2"/>
  <c r="L183" i="2" s="1"/>
  <c r="J183" i="2"/>
  <c r="I183" i="2"/>
  <c r="G183" i="2"/>
  <c r="H183" i="2" s="1"/>
  <c r="K182" i="2"/>
  <c r="L182" i="2" s="1"/>
  <c r="J182" i="2"/>
  <c r="I182" i="2"/>
  <c r="G182" i="2"/>
  <c r="H182" i="2" s="1"/>
  <c r="K181" i="2"/>
  <c r="L181" i="2" s="1"/>
  <c r="J181" i="2"/>
  <c r="I181" i="2"/>
  <c r="G181" i="2"/>
  <c r="H181" i="2" s="1"/>
  <c r="K180" i="2"/>
  <c r="L180" i="2" s="1"/>
  <c r="J180" i="2"/>
  <c r="I180" i="2"/>
  <c r="G180" i="2"/>
  <c r="H180" i="2" s="1"/>
  <c r="K179" i="2"/>
  <c r="L179" i="2" s="1"/>
  <c r="J179" i="2"/>
  <c r="I179" i="2"/>
  <c r="G179" i="2"/>
  <c r="H179" i="2" s="1"/>
  <c r="K178" i="2"/>
  <c r="L178" i="2" s="1"/>
  <c r="J178" i="2"/>
  <c r="I178" i="2"/>
  <c r="G178" i="2"/>
  <c r="H178" i="2" s="1"/>
  <c r="K177" i="2"/>
  <c r="L177" i="2" s="1"/>
  <c r="J177" i="2"/>
  <c r="I177" i="2"/>
  <c r="G177" i="2"/>
  <c r="H177" i="2" s="1"/>
  <c r="K176" i="2"/>
  <c r="L176" i="2" s="1"/>
  <c r="J176" i="2"/>
  <c r="I176" i="2"/>
  <c r="G176" i="2"/>
  <c r="H176" i="2" s="1"/>
  <c r="K175" i="2"/>
  <c r="L175" i="2" s="1"/>
  <c r="J175" i="2"/>
  <c r="I175" i="2"/>
  <c r="G175" i="2"/>
  <c r="H175" i="2" s="1"/>
  <c r="K174" i="2"/>
  <c r="L174" i="2" s="1"/>
  <c r="J174" i="2"/>
  <c r="I174" i="2"/>
  <c r="G174" i="2"/>
  <c r="H174" i="2" s="1"/>
  <c r="K173" i="2"/>
  <c r="L173" i="2" s="1"/>
  <c r="J173" i="2"/>
  <c r="I173" i="2"/>
  <c r="G173" i="2"/>
  <c r="H173" i="2" s="1"/>
  <c r="K172" i="2"/>
  <c r="L172" i="2" s="1"/>
  <c r="J172" i="2"/>
  <c r="I172" i="2"/>
  <c r="G172" i="2"/>
  <c r="H172" i="2" s="1"/>
  <c r="K171" i="2"/>
  <c r="L171" i="2" s="1"/>
  <c r="J171" i="2"/>
  <c r="I171" i="2"/>
  <c r="G171" i="2"/>
  <c r="H171" i="2" s="1"/>
  <c r="K170" i="2"/>
  <c r="L170" i="2" s="1"/>
  <c r="J170" i="2"/>
  <c r="I170" i="2"/>
  <c r="G170" i="2"/>
  <c r="H170" i="2" s="1"/>
  <c r="K169" i="2"/>
  <c r="L169" i="2" s="1"/>
  <c r="J169" i="2"/>
  <c r="I169" i="2"/>
  <c r="G169" i="2"/>
  <c r="H169" i="2" s="1"/>
  <c r="K168" i="2"/>
  <c r="L168" i="2" s="1"/>
  <c r="J168" i="2"/>
  <c r="I168" i="2"/>
  <c r="G168" i="2"/>
  <c r="H168" i="2" s="1"/>
  <c r="K167" i="2"/>
  <c r="L167" i="2" s="1"/>
  <c r="J167" i="2"/>
  <c r="I167" i="2"/>
  <c r="G167" i="2"/>
  <c r="H167" i="2" s="1"/>
  <c r="K166" i="2"/>
  <c r="L166" i="2" s="1"/>
  <c r="J166" i="2"/>
  <c r="I166" i="2"/>
  <c r="G166" i="2"/>
  <c r="H166" i="2" s="1"/>
  <c r="K165" i="2"/>
  <c r="L165" i="2" s="1"/>
  <c r="J165" i="2"/>
  <c r="I165" i="2"/>
  <c r="G165" i="2"/>
  <c r="H165" i="2" s="1"/>
  <c r="K164" i="2"/>
  <c r="L164" i="2" s="1"/>
  <c r="J164" i="2"/>
  <c r="I164" i="2"/>
  <c r="G164" i="2"/>
  <c r="H164" i="2" s="1"/>
  <c r="K163" i="2"/>
  <c r="L163" i="2" s="1"/>
  <c r="J163" i="2"/>
  <c r="I163" i="2"/>
  <c r="G163" i="2"/>
  <c r="H163" i="2" s="1"/>
  <c r="K162" i="2"/>
  <c r="L162" i="2" s="1"/>
  <c r="J162" i="2"/>
  <c r="I162" i="2"/>
  <c r="G162" i="2"/>
  <c r="H162" i="2" s="1"/>
  <c r="K161" i="2"/>
  <c r="L161" i="2" s="1"/>
  <c r="J161" i="2"/>
  <c r="I161" i="2"/>
  <c r="G161" i="2"/>
  <c r="H161" i="2" s="1"/>
  <c r="K160" i="2"/>
  <c r="L160" i="2" s="1"/>
  <c r="J160" i="2"/>
  <c r="I160" i="2"/>
  <c r="G160" i="2"/>
  <c r="H160" i="2" s="1"/>
  <c r="K159" i="2"/>
  <c r="L159" i="2" s="1"/>
  <c r="J159" i="2"/>
  <c r="I159" i="2"/>
  <c r="G159" i="2"/>
  <c r="H159" i="2" s="1"/>
  <c r="K158" i="2"/>
  <c r="L158" i="2" s="1"/>
  <c r="J158" i="2"/>
  <c r="I158" i="2"/>
  <c r="G158" i="2"/>
  <c r="H158" i="2" s="1"/>
  <c r="K157" i="2"/>
  <c r="L157" i="2" s="1"/>
  <c r="J157" i="2"/>
  <c r="I157" i="2"/>
  <c r="G157" i="2"/>
  <c r="H157" i="2" s="1"/>
  <c r="K156" i="2"/>
  <c r="L156" i="2" s="1"/>
  <c r="J156" i="2"/>
  <c r="I156" i="2"/>
  <c r="G156" i="2"/>
  <c r="H156" i="2" s="1"/>
  <c r="K155" i="2"/>
  <c r="L155" i="2" s="1"/>
  <c r="J155" i="2"/>
  <c r="I155" i="2"/>
  <c r="G155" i="2"/>
  <c r="H155" i="2" s="1"/>
  <c r="K154" i="2"/>
  <c r="L154" i="2" s="1"/>
  <c r="J154" i="2"/>
  <c r="I154" i="2"/>
  <c r="G154" i="2"/>
  <c r="H154" i="2" s="1"/>
  <c r="K153" i="2"/>
  <c r="L153" i="2" s="1"/>
  <c r="J153" i="2"/>
  <c r="I153" i="2"/>
  <c r="G153" i="2"/>
  <c r="H153" i="2" s="1"/>
  <c r="K152" i="2"/>
  <c r="L152" i="2" s="1"/>
  <c r="J152" i="2"/>
  <c r="I152" i="2"/>
  <c r="G152" i="2"/>
  <c r="H152" i="2" s="1"/>
  <c r="K151" i="2"/>
  <c r="L151" i="2" s="1"/>
  <c r="J151" i="2"/>
  <c r="I151" i="2"/>
  <c r="G151" i="2"/>
  <c r="H151" i="2" s="1"/>
  <c r="K150" i="2"/>
  <c r="L150" i="2" s="1"/>
  <c r="J150" i="2"/>
  <c r="I150" i="2"/>
  <c r="G150" i="2"/>
  <c r="H150" i="2" s="1"/>
  <c r="K149" i="2"/>
  <c r="L149" i="2" s="1"/>
  <c r="J149" i="2"/>
  <c r="I149" i="2"/>
  <c r="G149" i="2"/>
  <c r="H149" i="2" s="1"/>
  <c r="K148" i="2"/>
  <c r="L148" i="2" s="1"/>
  <c r="J148" i="2"/>
  <c r="I148" i="2"/>
  <c r="G148" i="2"/>
  <c r="H148" i="2" s="1"/>
  <c r="K147" i="2"/>
  <c r="L147" i="2" s="1"/>
  <c r="J147" i="2"/>
  <c r="I147" i="2"/>
  <c r="G147" i="2"/>
  <c r="H147" i="2" s="1"/>
  <c r="K146" i="2"/>
  <c r="L146" i="2" s="1"/>
  <c r="J146" i="2"/>
  <c r="I146" i="2"/>
  <c r="G146" i="2"/>
  <c r="H146" i="2" s="1"/>
  <c r="K145" i="2"/>
  <c r="L145" i="2" s="1"/>
  <c r="J145" i="2"/>
  <c r="I145" i="2"/>
  <c r="G145" i="2"/>
  <c r="H145" i="2" s="1"/>
  <c r="K144" i="2"/>
  <c r="L144" i="2" s="1"/>
  <c r="J144" i="2"/>
  <c r="I144" i="2"/>
  <c r="G144" i="2"/>
  <c r="H144" i="2" s="1"/>
  <c r="K143" i="2"/>
  <c r="L143" i="2" s="1"/>
  <c r="J143" i="2"/>
  <c r="I143" i="2"/>
  <c r="G143" i="2"/>
  <c r="H143" i="2" s="1"/>
  <c r="K142" i="2"/>
  <c r="L142" i="2" s="1"/>
  <c r="J142" i="2"/>
  <c r="I142" i="2"/>
  <c r="G142" i="2"/>
  <c r="H142" i="2" s="1"/>
  <c r="K141" i="2"/>
  <c r="L141" i="2" s="1"/>
  <c r="J141" i="2"/>
  <c r="I141" i="2"/>
  <c r="G141" i="2"/>
  <c r="H141" i="2" s="1"/>
  <c r="K140" i="2"/>
  <c r="L140" i="2" s="1"/>
  <c r="J140" i="2"/>
  <c r="I140" i="2"/>
  <c r="G140" i="2"/>
  <c r="H140" i="2" s="1"/>
  <c r="K139" i="2"/>
  <c r="L139" i="2" s="1"/>
  <c r="J139" i="2"/>
  <c r="I139" i="2"/>
  <c r="G139" i="2"/>
  <c r="H139" i="2" s="1"/>
  <c r="K138" i="2"/>
  <c r="L138" i="2" s="1"/>
  <c r="J138" i="2"/>
  <c r="I138" i="2"/>
  <c r="G138" i="2"/>
  <c r="H138" i="2" s="1"/>
  <c r="K137" i="2"/>
  <c r="L137" i="2" s="1"/>
  <c r="J137" i="2"/>
  <c r="I137" i="2"/>
  <c r="G137" i="2"/>
  <c r="H137" i="2" s="1"/>
  <c r="K136" i="2"/>
  <c r="L136" i="2" s="1"/>
  <c r="J136" i="2"/>
  <c r="I136" i="2"/>
  <c r="G136" i="2"/>
  <c r="H136" i="2" s="1"/>
  <c r="K135" i="2"/>
  <c r="L135" i="2" s="1"/>
  <c r="J135" i="2"/>
  <c r="I135" i="2"/>
  <c r="G135" i="2"/>
  <c r="H135" i="2" s="1"/>
  <c r="K134" i="2"/>
  <c r="L134" i="2" s="1"/>
  <c r="J134" i="2"/>
  <c r="I134" i="2"/>
  <c r="G134" i="2"/>
  <c r="H134" i="2" s="1"/>
  <c r="K133" i="2"/>
  <c r="L133" i="2" s="1"/>
  <c r="J133" i="2"/>
  <c r="I133" i="2"/>
  <c r="G133" i="2"/>
  <c r="H133" i="2" s="1"/>
  <c r="K132" i="2"/>
  <c r="L132" i="2" s="1"/>
  <c r="J132" i="2"/>
  <c r="I132" i="2"/>
  <c r="G132" i="2"/>
  <c r="H132" i="2" s="1"/>
  <c r="K131" i="2"/>
  <c r="L131" i="2" s="1"/>
  <c r="J131" i="2"/>
  <c r="I131" i="2"/>
  <c r="G131" i="2"/>
  <c r="H131" i="2" s="1"/>
  <c r="K130" i="2"/>
  <c r="L130" i="2" s="1"/>
  <c r="J130" i="2"/>
  <c r="I130" i="2"/>
  <c r="G130" i="2"/>
  <c r="H130" i="2" s="1"/>
  <c r="K129" i="2"/>
  <c r="L129" i="2" s="1"/>
  <c r="J129" i="2"/>
  <c r="I129" i="2"/>
  <c r="G129" i="2"/>
  <c r="H129" i="2" s="1"/>
  <c r="K128" i="2"/>
  <c r="L128" i="2" s="1"/>
  <c r="J128" i="2"/>
  <c r="I128" i="2"/>
  <c r="G128" i="2"/>
  <c r="H128" i="2" s="1"/>
  <c r="K127" i="2"/>
  <c r="L127" i="2" s="1"/>
  <c r="J127" i="2"/>
  <c r="I127" i="2"/>
  <c r="G127" i="2"/>
  <c r="H127" i="2" s="1"/>
  <c r="K126" i="2"/>
  <c r="L126" i="2" s="1"/>
  <c r="J126" i="2"/>
  <c r="I126" i="2"/>
  <c r="G126" i="2"/>
  <c r="H126" i="2" s="1"/>
  <c r="K125" i="2"/>
  <c r="L125" i="2" s="1"/>
  <c r="J125" i="2"/>
  <c r="I125" i="2"/>
  <c r="G125" i="2"/>
  <c r="H125" i="2" s="1"/>
  <c r="K124" i="2"/>
  <c r="L124" i="2" s="1"/>
  <c r="J124" i="2"/>
  <c r="I124" i="2"/>
  <c r="G124" i="2"/>
  <c r="H124" i="2" s="1"/>
  <c r="K123" i="2"/>
  <c r="L123" i="2" s="1"/>
  <c r="J123" i="2"/>
  <c r="I123" i="2"/>
  <c r="G123" i="2"/>
  <c r="H123" i="2" s="1"/>
  <c r="K122" i="2"/>
  <c r="L122" i="2" s="1"/>
  <c r="J122" i="2"/>
  <c r="I122" i="2"/>
  <c r="G122" i="2"/>
  <c r="H122" i="2" s="1"/>
  <c r="K121" i="2"/>
  <c r="L121" i="2" s="1"/>
  <c r="J121" i="2"/>
  <c r="I121" i="2"/>
  <c r="G121" i="2"/>
  <c r="H121" i="2" s="1"/>
  <c r="K120" i="2"/>
  <c r="L120" i="2" s="1"/>
  <c r="J120" i="2"/>
  <c r="I120" i="2"/>
  <c r="G120" i="2"/>
  <c r="H120" i="2" s="1"/>
  <c r="K119" i="2"/>
  <c r="L119" i="2" s="1"/>
  <c r="J119" i="2"/>
  <c r="I119" i="2"/>
  <c r="G119" i="2"/>
  <c r="H119" i="2" s="1"/>
  <c r="K118" i="2"/>
  <c r="L118" i="2" s="1"/>
  <c r="J118" i="2"/>
  <c r="I118" i="2"/>
  <c r="G118" i="2"/>
  <c r="H118" i="2" s="1"/>
  <c r="K117" i="2"/>
  <c r="L117" i="2" s="1"/>
  <c r="J117" i="2"/>
  <c r="I117" i="2"/>
  <c r="G117" i="2"/>
  <c r="H117" i="2" s="1"/>
  <c r="K116" i="2"/>
  <c r="L116" i="2" s="1"/>
  <c r="J116" i="2"/>
  <c r="I116" i="2"/>
  <c r="G116" i="2"/>
  <c r="H116" i="2" s="1"/>
  <c r="K115" i="2"/>
  <c r="L115" i="2" s="1"/>
  <c r="J115" i="2"/>
  <c r="I115" i="2"/>
  <c r="G115" i="2"/>
  <c r="H115" i="2" s="1"/>
  <c r="K114" i="2"/>
  <c r="L114" i="2" s="1"/>
  <c r="J114" i="2"/>
  <c r="I114" i="2"/>
  <c r="G114" i="2"/>
  <c r="H114" i="2" s="1"/>
  <c r="K113" i="2"/>
  <c r="L113" i="2" s="1"/>
  <c r="J113" i="2"/>
  <c r="I113" i="2"/>
  <c r="G113" i="2"/>
  <c r="H113" i="2" s="1"/>
  <c r="K112" i="2"/>
  <c r="L112" i="2" s="1"/>
  <c r="J112" i="2"/>
  <c r="I112" i="2"/>
  <c r="G112" i="2"/>
  <c r="H112" i="2" s="1"/>
  <c r="K111" i="2"/>
  <c r="L111" i="2" s="1"/>
  <c r="J111" i="2"/>
  <c r="I111" i="2"/>
  <c r="G111" i="2"/>
  <c r="H111" i="2" s="1"/>
  <c r="K110" i="2"/>
  <c r="L110" i="2" s="1"/>
  <c r="J110" i="2"/>
  <c r="I110" i="2"/>
  <c r="G110" i="2"/>
  <c r="H110" i="2" s="1"/>
  <c r="K109" i="2"/>
  <c r="L109" i="2" s="1"/>
  <c r="J109" i="2"/>
  <c r="I109" i="2"/>
  <c r="G109" i="2"/>
  <c r="H109" i="2" s="1"/>
  <c r="K108" i="2"/>
  <c r="L108" i="2" s="1"/>
  <c r="J108" i="2"/>
  <c r="I108" i="2"/>
  <c r="G108" i="2"/>
  <c r="H108" i="2" s="1"/>
  <c r="K107" i="2"/>
  <c r="L107" i="2" s="1"/>
  <c r="J107" i="2"/>
  <c r="I107" i="2"/>
  <c r="G107" i="2"/>
  <c r="H107" i="2" s="1"/>
  <c r="K106" i="2"/>
  <c r="L106" i="2" s="1"/>
  <c r="J106" i="2"/>
  <c r="I106" i="2"/>
  <c r="G106" i="2"/>
  <c r="H106" i="2" s="1"/>
  <c r="K105" i="2"/>
  <c r="L105" i="2" s="1"/>
  <c r="J105" i="2"/>
  <c r="I105" i="2"/>
  <c r="G105" i="2"/>
  <c r="H105" i="2" s="1"/>
  <c r="K104" i="2"/>
  <c r="L104" i="2" s="1"/>
  <c r="J104" i="2"/>
  <c r="I104" i="2"/>
  <c r="G104" i="2"/>
  <c r="H104" i="2" s="1"/>
  <c r="K103" i="2"/>
  <c r="L103" i="2" s="1"/>
  <c r="J103" i="2"/>
  <c r="I103" i="2"/>
  <c r="G103" i="2"/>
  <c r="H103" i="2" s="1"/>
  <c r="K102" i="2"/>
  <c r="L102" i="2" s="1"/>
  <c r="J102" i="2"/>
  <c r="I102" i="2"/>
  <c r="G102" i="2"/>
  <c r="H102" i="2" s="1"/>
  <c r="K101" i="2"/>
  <c r="L101" i="2" s="1"/>
  <c r="J101" i="2"/>
  <c r="I101" i="2"/>
  <c r="G101" i="2"/>
  <c r="H101" i="2" s="1"/>
  <c r="K100" i="2"/>
  <c r="L100" i="2" s="1"/>
  <c r="J100" i="2"/>
  <c r="I100" i="2"/>
  <c r="G100" i="2"/>
  <c r="H100" i="2" s="1"/>
  <c r="K99" i="2"/>
  <c r="L99" i="2" s="1"/>
  <c r="J99" i="2"/>
  <c r="I99" i="2"/>
  <c r="G99" i="2"/>
  <c r="H99" i="2" s="1"/>
  <c r="K98" i="2"/>
  <c r="L98" i="2" s="1"/>
  <c r="J98" i="2"/>
  <c r="I98" i="2"/>
  <c r="G98" i="2"/>
  <c r="H98" i="2" s="1"/>
  <c r="K97" i="2"/>
  <c r="L97" i="2" s="1"/>
  <c r="J97" i="2"/>
  <c r="I97" i="2"/>
  <c r="G97" i="2"/>
  <c r="H97" i="2" s="1"/>
  <c r="K96" i="2"/>
  <c r="L96" i="2" s="1"/>
  <c r="J96" i="2"/>
  <c r="I96" i="2"/>
  <c r="G96" i="2"/>
  <c r="H96" i="2" s="1"/>
  <c r="K95" i="2"/>
  <c r="L95" i="2" s="1"/>
  <c r="J95" i="2"/>
  <c r="I95" i="2"/>
  <c r="G95" i="2"/>
  <c r="H95" i="2" s="1"/>
  <c r="K94" i="2"/>
  <c r="L94" i="2" s="1"/>
  <c r="J94" i="2"/>
  <c r="I94" i="2"/>
  <c r="G94" i="2"/>
  <c r="H94" i="2" s="1"/>
  <c r="K93" i="2"/>
  <c r="L93" i="2" s="1"/>
  <c r="J93" i="2"/>
  <c r="I93" i="2"/>
  <c r="G93" i="2"/>
  <c r="H93" i="2" s="1"/>
  <c r="K92" i="2"/>
  <c r="L92" i="2" s="1"/>
  <c r="J92" i="2"/>
  <c r="I92" i="2"/>
  <c r="G92" i="2"/>
  <c r="H92" i="2" s="1"/>
  <c r="K91" i="2"/>
  <c r="L91" i="2" s="1"/>
  <c r="J91" i="2"/>
  <c r="I91" i="2"/>
  <c r="G91" i="2"/>
  <c r="H91" i="2" s="1"/>
  <c r="K90" i="2"/>
  <c r="L90" i="2" s="1"/>
  <c r="J90" i="2"/>
  <c r="I90" i="2"/>
  <c r="G90" i="2"/>
  <c r="H90" i="2" s="1"/>
  <c r="K89" i="2"/>
  <c r="L89" i="2" s="1"/>
  <c r="J89" i="2"/>
  <c r="I89" i="2"/>
  <c r="G89" i="2"/>
  <c r="H89" i="2" s="1"/>
  <c r="K88" i="2"/>
  <c r="L88" i="2" s="1"/>
  <c r="J88" i="2"/>
  <c r="I88" i="2"/>
  <c r="G88" i="2"/>
  <c r="H88" i="2" s="1"/>
  <c r="K87" i="2"/>
  <c r="L87" i="2" s="1"/>
  <c r="J87" i="2"/>
  <c r="I87" i="2"/>
  <c r="G87" i="2"/>
  <c r="H87" i="2" s="1"/>
  <c r="K86" i="2"/>
  <c r="L86" i="2" s="1"/>
  <c r="J86" i="2"/>
  <c r="I86" i="2"/>
  <c r="G86" i="2"/>
  <c r="H86" i="2" s="1"/>
  <c r="K85" i="2"/>
  <c r="L85" i="2" s="1"/>
  <c r="J85" i="2"/>
  <c r="I85" i="2"/>
  <c r="G85" i="2"/>
  <c r="H85" i="2" s="1"/>
  <c r="K84" i="2"/>
  <c r="L84" i="2" s="1"/>
  <c r="J84" i="2"/>
  <c r="I84" i="2"/>
  <c r="G84" i="2"/>
  <c r="H84" i="2" s="1"/>
  <c r="K83" i="2"/>
  <c r="L83" i="2" s="1"/>
  <c r="J83" i="2"/>
  <c r="I83" i="2"/>
  <c r="G83" i="2"/>
  <c r="H83" i="2" s="1"/>
  <c r="K82" i="2"/>
  <c r="L82" i="2" s="1"/>
  <c r="J82" i="2"/>
  <c r="I82" i="2"/>
  <c r="G82" i="2"/>
  <c r="H82" i="2" s="1"/>
  <c r="K81" i="2"/>
  <c r="L81" i="2" s="1"/>
  <c r="J81" i="2"/>
  <c r="I81" i="2"/>
  <c r="G81" i="2"/>
  <c r="H81" i="2" s="1"/>
  <c r="K80" i="2"/>
  <c r="L80" i="2" s="1"/>
  <c r="J80" i="2"/>
  <c r="I80" i="2"/>
  <c r="G80" i="2"/>
  <c r="H80" i="2" s="1"/>
  <c r="K79" i="2"/>
  <c r="L79" i="2" s="1"/>
  <c r="J79" i="2"/>
  <c r="I79" i="2"/>
  <c r="G79" i="2"/>
  <c r="H79" i="2" s="1"/>
  <c r="K78" i="2"/>
  <c r="L78" i="2" s="1"/>
  <c r="J78" i="2"/>
  <c r="I78" i="2"/>
  <c r="G78" i="2"/>
  <c r="H78" i="2" s="1"/>
  <c r="K77" i="2"/>
  <c r="L77" i="2" s="1"/>
  <c r="J77" i="2"/>
  <c r="I77" i="2"/>
  <c r="G77" i="2"/>
  <c r="H77" i="2" s="1"/>
  <c r="K76" i="2"/>
  <c r="L76" i="2" s="1"/>
  <c r="J76" i="2"/>
  <c r="I76" i="2"/>
  <c r="G76" i="2"/>
  <c r="H76" i="2" s="1"/>
  <c r="K75" i="2"/>
  <c r="L75" i="2" s="1"/>
  <c r="J75" i="2"/>
  <c r="I75" i="2"/>
  <c r="G75" i="2"/>
  <c r="H75" i="2" s="1"/>
  <c r="K74" i="2"/>
  <c r="L74" i="2" s="1"/>
  <c r="J74" i="2"/>
  <c r="I74" i="2"/>
  <c r="G74" i="2"/>
  <c r="H74" i="2" s="1"/>
  <c r="K73" i="2"/>
  <c r="L73" i="2" s="1"/>
  <c r="J73" i="2"/>
  <c r="I73" i="2"/>
  <c r="G73" i="2"/>
  <c r="H73" i="2" s="1"/>
  <c r="K72" i="2"/>
  <c r="L72" i="2" s="1"/>
  <c r="J72" i="2"/>
  <c r="I72" i="2"/>
  <c r="G72" i="2"/>
  <c r="H72" i="2" s="1"/>
  <c r="K71" i="2"/>
  <c r="L71" i="2" s="1"/>
  <c r="J71" i="2"/>
  <c r="I71" i="2"/>
  <c r="G71" i="2"/>
  <c r="H71" i="2" s="1"/>
  <c r="K70" i="2"/>
  <c r="L70" i="2" s="1"/>
  <c r="J70" i="2"/>
  <c r="I70" i="2"/>
  <c r="G70" i="2"/>
  <c r="H70" i="2" s="1"/>
  <c r="K69" i="2"/>
  <c r="L69" i="2" s="1"/>
  <c r="J69" i="2"/>
  <c r="I69" i="2"/>
  <c r="G69" i="2"/>
  <c r="H69" i="2" s="1"/>
  <c r="K68" i="2"/>
  <c r="L68" i="2" s="1"/>
  <c r="J68" i="2"/>
  <c r="I68" i="2"/>
  <c r="G68" i="2"/>
  <c r="H68" i="2" s="1"/>
  <c r="K67" i="2"/>
  <c r="L67" i="2" s="1"/>
  <c r="J67" i="2"/>
  <c r="I67" i="2"/>
  <c r="G67" i="2"/>
  <c r="H67" i="2" s="1"/>
  <c r="K66" i="2"/>
  <c r="L66" i="2" s="1"/>
  <c r="J66" i="2"/>
  <c r="I66" i="2"/>
  <c r="G66" i="2"/>
  <c r="H66" i="2" s="1"/>
  <c r="K65" i="2"/>
  <c r="L65" i="2" s="1"/>
  <c r="J65" i="2"/>
  <c r="I65" i="2"/>
  <c r="G65" i="2"/>
  <c r="H65" i="2" s="1"/>
  <c r="K64" i="2"/>
  <c r="L64" i="2" s="1"/>
  <c r="J64" i="2"/>
  <c r="I64" i="2"/>
  <c r="G64" i="2"/>
  <c r="H64" i="2" s="1"/>
  <c r="K63" i="2"/>
  <c r="L63" i="2" s="1"/>
  <c r="J63" i="2"/>
  <c r="I63" i="2"/>
  <c r="G63" i="2"/>
  <c r="H63" i="2" s="1"/>
  <c r="K62" i="2"/>
  <c r="L62" i="2" s="1"/>
  <c r="J62" i="2"/>
  <c r="I62" i="2"/>
  <c r="G62" i="2"/>
  <c r="H62" i="2" s="1"/>
  <c r="K61" i="2"/>
  <c r="L61" i="2" s="1"/>
  <c r="J61" i="2"/>
  <c r="I61" i="2"/>
  <c r="G61" i="2"/>
  <c r="H61" i="2" s="1"/>
  <c r="K60" i="2"/>
  <c r="L60" i="2" s="1"/>
  <c r="J60" i="2"/>
  <c r="I60" i="2"/>
  <c r="G60" i="2"/>
  <c r="H60" i="2" s="1"/>
  <c r="K59" i="2"/>
  <c r="L59" i="2" s="1"/>
  <c r="J59" i="2"/>
  <c r="I59" i="2"/>
  <c r="G59" i="2"/>
  <c r="H59" i="2" s="1"/>
  <c r="K58" i="2"/>
  <c r="L58" i="2" s="1"/>
  <c r="J58" i="2"/>
  <c r="I58" i="2"/>
  <c r="G58" i="2"/>
  <c r="H58" i="2" s="1"/>
  <c r="K57" i="2"/>
  <c r="L57" i="2" s="1"/>
  <c r="J57" i="2"/>
  <c r="I57" i="2"/>
  <c r="G57" i="2"/>
  <c r="H57" i="2" s="1"/>
  <c r="K56" i="2"/>
  <c r="L56" i="2" s="1"/>
  <c r="J56" i="2"/>
  <c r="I56" i="2"/>
  <c r="G56" i="2"/>
  <c r="H56" i="2" s="1"/>
  <c r="K55" i="2"/>
  <c r="L55" i="2" s="1"/>
  <c r="J55" i="2"/>
  <c r="I55" i="2"/>
  <c r="G55" i="2"/>
  <c r="H55" i="2" s="1"/>
  <c r="K54" i="2"/>
  <c r="L54" i="2" s="1"/>
  <c r="J54" i="2"/>
  <c r="I54" i="2"/>
  <c r="G54" i="2"/>
  <c r="H54" i="2" s="1"/>
  <c r="K53" i="2"/>
  <c r="L53" i="2" s="1"/>
  <c r="J53" i="2"/>
  <c r="I53" i="2"/>
  <c r="G53" i="2"/>
  <c r="H53" i="2" s="1"/>
  <c r="K52" i="2"/>
  <c r="L52" i="2" s="1"/>
  <c r="J52" i="2"/>
  <c r="I52" i="2"/>
  <c r="G52" i="2"/>
  <c r="H52" i="2" s="1"/>
  <c r="K51" i="2"/>
  <c r="L51" i="2" s="1"/>
  <c r="J51" i="2"/>
  <c r="I51" i="2"/>
  <c r="G51" i="2"/>
  <c r="H51" i="2" s="1"/>
  <c r="K50" i="2"/>
  <c r="L50" i="2" s="1"/>
  <c r="J50" i="2"/>
  <c r="I50" i="2"/>
  <c r="G50" i="2"/>
  <c r="H50" i="2" s="1"/>
  <c r="K49" i="2"/>
  <c r="L49" i="2" s="1"/>
  <c r="J49" i="2"/>
  <c r="I49" i="2"/>
  <c r="G49" i="2"/>
  <c r="H49" i="2" s="1"/>
  <c r="K48" i="2"/>
  <c r="L48" i="2" s="1"/>
  <c r="J48" i="2"/>
  <c r="I48" i="2"/>
  <c r="G48" i="2"/>
  <c r="H48" i="2" s="1"/>
  <c r="K47" i="2"/>
  <c r="L47" i="2" s="1"/>
  <c r="J47" i="2"/>
  <c r="I47" i="2"/>
  <c r="G47" i="2"/>
  <c r="H47" i="2" s="1"/>
  <c r="K46" i="2"/>
  <c r="L46" i="2" s="1"/>
  <c r="J46" i="2"/>
  <c r="I46" i="2"/>
  <c r="G46" i="2"/>
  <c r="H46" i="2" s="1"/>
  <c r="K45" i="2"/>
  <c r="L45" i="2" s="1"/>
  <c r="J45" i="2"/>
  <c r="I45" i="2"/>
  <c r="G45" i="2"/>
  <c r="H45" i="2" s="1"/>
  <c r="K44" i="2"/>
  <c r="L44" i="2" s="1"/>
  <c r="J44" i="2"/>
  <c r="I44" i="2"/>
  <c r="G44" i="2"/>
  <c r="H44" i="2" s="1"/>
  <c r="K43" i="2"/>
  <c r="L43" i="2" s="1"/>
  <c r="J43" i="2"/>
  <c r="I43" i="2"/>
  <c r="G43" i="2"/>
  <c r="H43" i="2" s="1"/>
  <c r="K42" i="2"/>
  <c r="L42" i="2" s="1"/>
  <c r="J42" i="2"/>
  <c r="I42" i="2"/>
  <c r="G42" i="2"/>
  <c r="H42" i="2" s="1"/>
  <c r="K41" i="2"/>
  <c r="L41" i="2" s="1"/>
  <c r="J41" i="2"/>
  <c r="I41" i="2"/>
  <c r="G41" i="2"/>
  <c r="H41" i="2" s="1"/>
  <c r="K40" i="2"/>
  <c r="L40" i="2" s="1"/>
  <c r="J40" i="2"/>
  <c r="I40" i="2"/>
  <c r="G40" i="2"/>
  <c r="H40" i="2" s="1"/>
  <c r="K39" i="2"/>
  <c r="L39" i="2" s="1"/>
  <c r="J39" i="2"/>
  <c r="I39" i="2"/>
  <c r="G39" i="2"/>
  <c r="H39" i="2" s="1"/>
  <c r="K38" i="2"/>
  <c r="L38" i="2" s="1"/>
  <c r="J38" i="2"/>
  <c r="I38" i="2"/>
  <c r="G38" i="2"/>
  <c r="H38" i="2" s="1"/>
  <c r="K37" i="2"/>
  <c r="L37" i="2" s="1"/>
  <c r="J37" i="2"/>
  <c r="I37" i="2"/>
  <c r="G37" i="2"/>
  <c r="H37" i="2" s="1"/>
  <c r="K36" i="2"/>
  <c r="L36" i="2" s="1"/>
  <c r="J36" i="2"/>
  <c r="I36" i="2"/>
  <c r="G36" i="2"/>
  <c r="H36" i="2" s="1"/>
  <c r="K35" i="2"/>
  <c r="L35" i="2" s="1"/>
  <c r="J35" i="2"/>
  <c r="I35" i="2"/>
  <c r="G35" i="2"/>
  <c r="H35" i="2" s="1"/>
  <c r="K34" i="2"/>
  <c r="L34" i="2" s="1"/>
  <c r="J34" i="2"/>
  <c r="I34" i="2"/>
  <c r="G34" i="2"/>
  <c r="H34" i="2" s="1"/>
  <c r="K33" i="2"/>
  <c r="L33" i="2" s="1"/>
  <c r="J33" i="2"/>
  <c r="I33" i="2"/>
  <c r="G33" i="2"/>
  <c r="H33" i="2" s="1"/>
  <c r="K32" i="2"/>
  <c r="L32" i="2" s="1"/>
  <c r="J32" i="2"/>
  <c r="I32" i="2"/>
  <c r="G32" i="2"/>
  <c r="H32" i="2" s="1"/>
  <c r="K31" i="2"/>
  <c r="L31" i="2" s="1"/>
  <c r="J31" i="2"/>
  <c r="I31" i="2"/>
  <c r="G31" i="2"/>
  <c r="H31" i="2" s="1"/>
  <c r="K30" i="2"/>
  <c r="L30" i="2" s="1"/>
  <c r="J30" i="2"/>
  <c r="I30" i="2"/>
  <c r="G30" i="2"/>
  <c r="H30" i="2" s="1"/>
  <c r="K29" i="2"/>
  <c r="L29" i="2" s="1"/>
  <c r="J29" i="2"/>
  <c r="I29" i="2"/>
  <c r="G29" i="2"/>
  <c r="H29" i="2" s="1"/>
  <c r="K28" i="2"/>
  <c r="L28" i="2" s="1"/>
  <c r="J28" i="2"/>
  <c r="I28" i="2"/>
  <c r="G28" i="2"/>
  <c r="H28" i="2" s="1"/>
  <c r="K27" i="2"/>
  <c r="L27" i="2" s="1"/>
  <c r="J27" i="2"/>
  <c r="I27" i="2"/>
  <c r="G27" i="2"/>
  <c r="H27" i="2" s="1"/>
  <c r="K26" i="2"/>
  <c r="L26" i="2" s="1"/>
  <c r="J26" i="2"/>
  <c r="I26" i="2"/>
  <c r="G26" i="2"/>
  <c r="H26" i="2" s="1"/>
  <c r="K25" i="2"/>
  <c r="L25" i="2" s="1"/>
  <c r="J25" i="2"/>
  <c r="I25" i="2"/>
  <c r="G25" i="2"/>
  <c r="H25" i="2" s="1"/>
  <c r="K24" i="2"/>
  <c r="L24" i="2" s="1"/>
  <c r="J24" i="2"/>
  <c r="I24" i="2"/>
  <c r="G24" i="2"/>
  <c r="H24" i="2" s="1"/>
  <c r="K23" i="2"/>
  <c r="L23" i="2" s="1"/>
  <c r="J23" i="2"/>
  <c r="I23" i="2"/>
  <c r="G23" i="2"/>
  <c r="H23" i="2" s="1"/>
  <c r="K22" i="2"/>
  <c r="L22" i="2" s="1"/>
  <c r="J22" i="2"/>
  <c r="I22" i="2"/>
  <c r="G22" i="2"/>
  <c r="H22" i="2" s="1"/>
  <c r="K21" i="2"/>
  <c r="L21" i="2" s="1"/>
  <c r="J21" i="2"/>
  <c r="I21" i="2"/>
  <c r="G21" i="2"/>
  <c r="H21" i="2" s="1"/>
  <c r="K20" i="2"/>
  <c r="L20" i="2" s="1"/>
  <c r="J20" i="2"/>
  <c r="I20" i="2"/>
  <c r="G20" i="2"/>
  <c r="H20" i="2" s="1"/>
  <c r="K19" i="2"/>
  <c r="L19" i="2" s="1"/>
  <c r="J19" i="2"/>
  <c r="I19" i="2"/>
  <c r="G19" i="2"/>
  <c r="H19" i="2" s="1"/>
  <c r="K18" i="2"/>
  <c r="L18" i="2" s="1"/>
  <c r="J18" i="2"/>
  <c r="I18" i="2"/>
  <c r="G18" i="2"/>
  <c r="H18" i="2" s="1"/>
  <c r="K17" i="2"/>
  <c r="L17" i="2" s="1"/>
  <c r="J17" i="2"/>
  <c r="I17" i="2"/>
  <c r="G17" i="2"/>
  <c r="H17" i="2" s="1"/>
  <c r="K16" i="2"/>
  <c r="L16" i="2" s="1"/>
  <c r="J16" i="2"/>
  <c r="I16" i="2"/>
  <c r="G16" i="2"/>
  <c r="H16" i="2" s="1"/>
  <c r="K15" i="2"/>
  <c r="L15" i="2" s="1"/>
  <c r="J15" i="2"/>
  <c r="I15" i="2"/>
  <c r="G15" i="2"/>
  <c r="H15" i="2" s="1"/>
  <c r="K14" i="2"/>
  <c r="L14" i="2" s="1"/>
  <c r="J14" i="2"/>
  <c r="I14" i="2"/>
  <c r="G14" i="2"/>
  <c r="H14" i="2" s="1"/>
  <c r="K13" i="2"/>
  <c r="L13" i="2" s="1"/>
  <c r="J13" i="2"/>
  <c r="I13" i="2"/>
  <c r="G13" i="2"/>
  <c r="H13" i="2" s="1"/>
  <c r="K12" i="2"/>
  <c r="L12" i="2" s="1"/>
  <c r="J12" i="2"/>
  <c r="I12" i="2"/>
  <c r="G12" i="2"/>
  <c r="H12" i="2" s="1"/>
  <c r="K11" i="2"/>
  <c r="L11" i="2" s="1"/>
  <c r="J11" i="2"/>
  <c r="I11" i="2"/>
  <c r="G11" i="2"/>
  <c r="H11" i="2" s="1"/>
  <c r="K10" i="2"/>
  <c r="L10" i="2" s="1"/>
  <c r="J10" i="2"/>
  <c r="I10" i="2"/>
  <c r="G10" i="2"/>
  <c r="H10" i="2" s="1"/>
  <c r="K9" i="2"/>
  <c r="L9" i="2" s="1"/>
  <c r="J9" i="2"/>
  <c r="I9" i="2"/>
  <c r="G9" i="2"/>
  <c r="H9" i="2" s="1"/>
  <c r="K8" i="2"/>
  <c r="L8" i="2" s="1"/>
  <c r="J8" i="2"/>
  <c r="I8" i="2"/>
  <c r="G8" i="2"/>
  <c r="H8" i="2" s="1"/>
  <c r="K7" i="2"/>
  <c r="L7" i="2" s="1"/>
  <c r="J7" i="2"/>
  <c r="I7" i="2"/>
  <c r="G7" i="2"/>
  <c r="H7" i="2" s="1"/>
  <c r="K6" i="2"/>
  <c r="L6" i="2" s="1"/>
  <c r="J6" i="2"/>
  <c r="I6" i="2"/>
  <c r="G6" i="2"/>
  <c r="H6" i="2" s="1"/>
  <c r="K5" i="2"/>
  <c r="L5" i="2" s="1"/>
  <c r="J5" i="2"/>
  <c r="G5" i="2"/>
  <c r="H5" i="2" s="1"/>
  <c r="K4" i="2"/>
  <c r="L4" i="2" s="1"/>
  <c r="J4" i="2"/>
  <c r="I4" i="2"/>
  <c r="G4" i="2"/>
  <c r="H4" i="2" s="1"/>
  <c r="K3" i="2"/>
  <c r="L3" i="2" s="1"/>
  <c r="J3" i="2"/>
  <c r="I3" i="2"/>
  <c r="G3" i="2"/>
  <c r="H3" i="2" s="1"/>
  <c r="K2" i="2"/>
  <c r="L2" i="2" s="1"/>
  <c r="J2" i="2"/>
  <c r="G2" i="2"/>
  <c r="H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<sst xmlns="http://schemas.openxmlformats.org/spreadsheetml/2006/main" count="61" uniqueCount="38">
  <si>
    <t>février</t>
  </si>
  <si>
    <t>Nombre de conquêtes</t>
  </si>
  <si>
    <t>Conquêtes Cumulées</t>
  </si>
  <si>
    <t>Marge</t>
  </si>
  <si>
    <t>Marge Cumulées</t>
  </si>
  <si>
    <t>Prime</t>
  </si>
  <si>
    <t>Prime Cumulées</t>
  </si>
  <si>
    <t>N°mois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</si>
  <si>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</si>
  <si>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</si>
  <si>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</si>
  <si>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</si>
  <si>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</si>
  <si>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</si>
  <si>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</si>
  <si>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</si>
  <si>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</si>
  <si>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</si>
  <si>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</si>
  <si>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</si>
  <si>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Commercial</t>
  </si>
  <si>
    <t>Montant</t>
  </si>
  <si>
    <t>Date Creation</t>
  </si>
  <si>
    <t xml:space="preserve">Date </t>
  </si>
  <si>
    <t>N°Commande</t>
  </si>
  <si>
    <t>Mois réalisation</t>
  </si>
  <si>
    <t>Année</t>
  </si>
  <si>
    <t>Montant marge</t>
  </si>
  <si>
    <t>Montant prime</t>
  </si>
  <si>
    <t>1179.73</t>
  </si>
  <si>
    <t>1242.06</t>
  </si>
  <si>
    <t>X</t>
  </si>
  <si>
    <t>Y</t>
  </si>
  <si>
    <t>I</t>
  </si>
  <si>
    <t>L</t>
  </si>
  <si>
    <t>P</t>
  </si>
  <si>
    <t>H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</si>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</sst>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8" fontId="4" fillId="0" borderId="0" xfId="0" applyNumberFormat="1" applyFont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8" fontId="4" fillId="4" borderId="0" xfId="0" applyNumberFormat="1" applyFont="1" applyFill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6" fontId="4" fillId="0" borderId="0" xfId="0" applyNumberFormat="1" applyFont="1" applyAlignment="1">
      <alignment horizontal="center" vertical="center"/>
    </xf>
    <xf numFmtId="8" fontId="4" fillId="0" borderId="0" xfId="0" applyNumberFormat="1" applyFont="1" applyAlignment="1">
      <alignment horizontal="center" vertical="center" wrapText="1"/>
    </xf>
    <xf numFmtId="1" fontId="4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3</xdr:row>
      <xdr:rowOff>114300</xdr:rowOff>
    </xdr:from>
    <xdr:to>
      <xdr:col>13</xdr:col>
      <xdr:colOff>152400</xdr:colOff>
      <xdr:row>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743575" y="704850"/>
          <a:ext cx="431482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 :</a:t>
          </a:r>
        </a:p>
        <a:p>
          <a:r>
            <a:rPr lang="fr-FR" sz="1100"/>
            <a:t>Trouver la somme cumulé dans</a:t>
          </a:r>
          <a:r>
            <a:rPr lang="fr-FR" sz="1100" baseline="0"/>
            <a:t> les cases en vert en fonction de la sélection de la liste déroulante. (Fonction DECALER ?)</a:t>
          </a:r>
        </a:p>
        <a:p>
          <a:endParaRPr lang="fr-FR" sz="1100" baseline="0"/>
        </a:p>
        <a:p>
          <a:r>
            <a:rPr lang="fr-FR" sz="1100" baseline="0"/>
            <a:t>problème avec DECALER(Equiv) : il prend le cumulé jusqu'à la première ligne où il y a le mois choisi.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TAFFING\DIRBUDGET%20PRV\Paie%20Fiducial%20Informatique\2022\Conquetes%20-%20calcul%20-%20suivi\Reporting%20Conqu&#234;tes%20JURIDIQU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Correspondance"/>
      <sheetName val="Tableau"/>
    </sheetNames>
    <sheetDataSet>
      <sheetData sheetId="0"/>
      <sheetData sheetId="1">
        <row r="1">
          <cell r="H1" t="str">
            <v>N°mois</v>
          </cell>
          <cell r="I1" t="str">
            <v>Mois</v>
          </cell>
        </row>
        <row r="2">
          <cell r="H2">
            <v>1</v>
          </cell>
          <cell r="I2" t="str">
            <v>janvier</v>
          </cell>
        </row>
        <row r="3">
          <cell r="H3">
            <v>2</v>
          </cell>
          <cell r="I3" t="str">
            <v>février</v>
          </cell>
        </row>
        <row r="4">
          <cell r="H4">
            <v>3</v>
          </cell>
          <cell r="I4" t="str">
            <v>mars</v>
          </cell>
        </row>
        <row r="5">
          <cell r="H5">
            <v>4</v>
          </cell>
          <cell r="I5" t="str">
            <v>avril</v>
          </cell>
        </row>
        <row r="6">
          <cell r="H6">
            <v>5</v>
          </cell>
          <cell r="I6" t="str">
            <v>mai</v>
          </cell>
        </row>
        <row r="7">
          <cell r="H7">
            <v>6</v>
          </cell>
          <cell r="I7" t="str">
            <v>juin</v>
          </cell>
        </row>
        <row r="8">
          <cell r="H8">
            <v>7</v>
          </cell>
          <cell r="I8" t="str">
            <v>juillet</v>
          </cell>
        </row>
        <row r="9">
          <cell r="H9">
            <v>8</v>
          </cell>
          <cell r="I9" t="str">
            <v>août</v>
          </cell>
        </row>
        <row r="10">
          <cell r="H10">
            <v>9</v>
          </cell>
          <cell r="I10" t="str">
            <v>septembre</v>
          </cell>
        </row>
        <row r="11">
          <cell r="H11">
            <v>10</v>
          </cell>
          <cell r="I11" t="str">
            <v>octobre</v>
          </cell>
        </row>
        <row r="12">
          <cell r="H12">
            <v>11</v>
          </cell>
          <cell r="I12" t="str">
            <v>novembre</v>
          </cell>
        </row>
        <row r="13">
          <cell r="H13">
            <v>12</v>
          </cell>
          <cell r="I13" t="str">
            <v>décembre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S15"/>
  <sheetViews>
    <sheetView tabSelected="1" topLeftCell="C1" workbookViewId="0">
      <selection activeCell="R4" sqref="R4"/>
    </sheetView>
  </sheetViews>
  <sheetFormatPr baseColWidth="10" defaultRowHeight="14.4" x14ac:dyDescent="0.3"/>
  <sheetData>
    <row r="3" spans="6:19" x14ac:dyDescent="0.3">
      <c r="F3" s="1"/>
      <c r="G3" s="2" t="s">
        <v>0</v>
      </c>
      <c r="R3" s="4" t="s">
        <v>7</v>
      </c>
      <c r="S3" s="5" t="s">
        <v>8</v>
      </c>
    </row>
    <row r="4" spans="6:19" ht="27.6" x14ac:dyDescent="0.3">
      <c r="F4" s="3" t="s">
        <v>1</v>
      </c>
      <c r="G4" s="1"/>
      <c r="R4" s="6">
        <v>1</v>
      </c>
      <c r="S4" s="7" t="s">
        <v>9</v>
      </c>
    </row>
    <row r="5" spans="6:19" ht="27.6" x14ac:dyDescent="0.3">
      <c r="F5" s="3" t="s">
        <v>2</v>
      </c>
      <c r="G5" s="26" cm="1">
        <f t="array" aca="1" ref="G5" ca="1">SUMPRODUCT((colmois&lt;=MONTH("01/"&amp;G3))*conquetes)</f>
        <v>2</v>
      </c>
      <c r="R5" s="6">
        <v>2</v>
      </c>
      <c r="S5" s="7" t="s">
        <v>0</v>
      </c>
    </row>
    <row r="6" spans="6:19" x14ac:dyDescent="0.3">
      <c r="F6" s="3" t="s">
        <v>3</v>
      </c>
      <c r="G6" s="1"/>
      <c r="R6" s="6">
        <v>3</v>
      </c>
      <c r="S6" s="7" t="s">
        <v>10</v>
      </c>
    </row>
    <row r="7" spans="6:19" ht="27.6" x14ac:dyDescent="0.3">
      <c r="F7" s="3" t="s">
        <v>4</v>
      </c>
      <c r="G7" s="26" cm="1">
        <f t="array" aca="1" ref="G7" ca="1">SUMPRODUCT((colmois&lt;=MONTH("01/"&amp;G$3))*marges)</f>
        <v>8175.59</v>
      </c>
      <c r="R7" s="6">
        <v>4</v>
      </c>
      <c r="S7" s="7" t="s">
        <v>11</v>
      </c>
    </row>
    <row r="8" spans="6:19" x14ac:dyDescent="0.3">
      <c r="F8" s="3" t="s">
        <v>5</v>
      </c>
      <c r="G8" s="1"/>
      <c r="R8" s="6">
        <v>5</v>
      </c>
      <c r="S8" s="7" t="s">
        <v>12</v>
      </c>
    </row>
    <row r="9" spans="6:19" ht="27.6" x14ac:dyDescent="0.3">
      <c r="F9" s="3" t="s">
        <v>6</v>
      </c>
      <c r="G9" s="26" cm="1">
        <f t="array" aca="1" ref="G9" ca="1">SUMPRODUCT((colmois&lt;=MONTH("01/"&amp;G3))*primes)</f>
        <v>981.07079999999996</v>
      </c>
      <c r="R9" s="6">
        <v>6</v>
      </c>
      <c r="S9" s="7" t="s">
        <v>13</v>
      </c>
    </row>
    <row r="10" spans="6:19" x14ac:dyDescent="0.3">
      <c r="R10" s="6">
        <v>7</v>
      </c>
      <c r="S10" s="7" t="s">
        <v>14</v>
      </c>
    </row>
    <row r="11" spans="6:19" x14ac:dyDescent="0.3">
      <c r="R11" s="6">
        <v>8</v>
      </c>
      <c r="S11" s="7" t="s">
        <v>15</v>
      </c>
    </row>
    <row r="12" spans="6:19" x14ac:dyDescent="0.3">
      <c r="R12" s="6">
        <v>9</v>
      </c>
      <c r="S12" s="7" t="s">
        <v>16</v>
      </c>
    </row>
    <row r="13" spans="6:19" x14ac:dyDescent="0.3">
      <c r="R13" s="6">
        <v>10</v>
      </c>
      <c r="S13" s="7" t="s">
        <v>17</v>
      </c>
    </row>
    <row r="14" spans="6:19" x14ac:dyDescent="0.3">
      <c r="R14" s="6">
        <v>11</v>
      </c>
      <c r="S14" s="7" t="s">
        <v>18</v>
      </c>
    </row>
    <row r="15" spans="6:19" x14ac:dyDescent="0.3">
      <c r="R15" s="6">
        <v>12</v>
      </c>
      <c r="S15" s="7" t="s">
        <v>19</v>
      </c>
    </row>
  </sheetData>
  <dataValidations count="1">
    <dataValidation type="list" allowBlank="1" showInputMessage="1" showErrorMessage="1" sqref="G3" xr:uid="{00000000-0002-0000-0000-000000000000}">
      <formula1>$S$4:$S$15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4"/>
  <sheetViews>
    <sheetView workbookViewId="0">
      <selection activeCell="P3" sqref="P3"/>
    </sheetView>
  </sheetViews>
  <sheetFormatPr baseColWidth="10" defaultColWidth="9.109375" defaultRowHeight="13.8" x14ac:dyDescent="0.3"/>
  <cols>
    <col min="1" max="1" width="17.44140625" style="13" bestFit="1" customWidth="1"/>
    <col min="2" max="2" width="11.88671875" style="22" bestFit="1" customWidth="1"/>
    <col min="3" max="3" width="15.88671875" style="13" bestFit="1" customWidth="1"/>
    <col min="4" max="4" width="9.44140625" style="13" bestFit="1" customWidth="1"/>
    <col min="5" max="5" width="15.88671875" style="13" bestFit="1" customWidth="1"/>
    <col min="6" max="6" width="11.88671875" style="13" bestFit="1" customWidth="1"/>
    <col min="7" max="7" width="17.44140625" style="25" bestFit="1" customWidth="1"/>
    <col min="8" max="8" width="9.109375" style="12" bestFit="1" customWidth="1"/>
    <col min="9" max="9" width="22.33203125" style="12" bestFit="1" customWidth="1"/>
    <col min="10" max="10" width="10.33203125" style="12" bestFit="1" customWidth="1"/>
    <col min="11" max="11" width="16.88671875" style="12" bestFit="1" customWidth="1"/>
    <col min="12" max="12" width="16.44140625" style="12" bestFit="1" customWidth="1"/>
    <col min="13" max="14" width="9.109375" style="12"/>
    <col min="15" max="16384" width="9.109375" style="13"/>
  </cols>
  <sheetData>
    <row r="1" spans="1:12" x14ac:dyDescent="0.3">
      <c r="A1" s="8" t="s">
        <v>20</v>
      </c>
      <c r="B1" s="9" t="s">
        <v>21</v>
      </c>
      <c r="C1" s="8" t="s">
        <v>22</v>
      </c>
      <c r="D1" s="8" t="s">
        <v>23</v>
      </c>
      <c r="E1" s="8" t="s">
        <v>24</v>
      </c>
      <c r="F1" s="8" t="s">
        <v>21</v>
      </c>
      <c r="G1" s="10" t="s">
        <v>25</v>
      </c>
      <c r="H1" s="11" t="s">
        <v>8</v>
      </c>
      <c r="I1" s="11" t="s">
        <v>1</v>
      </c>
      <c r="J1" s="11" t="s">
        <v>26</v>
      </c>
      <c r="K1" s="11" t="s">
        <v>27</v>
      </c>
      <c r="L1" s="11" t="s">
        <v>28</v>
      </c>
    </row>
    <row r="2" spans="1:12" x14ac:dyDescent="0.3">
      <c r="A2" s="14" t="s">
        <v>31</v>
      </c>
      <c r="B2" s="15">
        <v>981.07</v>
      </c>
      <c r="C2" s="16">
        <v>44638</v>
      </c>
      <c r="D2" s="16">
        <v>44609</v>
      </c>
      <c r="E2" s="13">
        <v>2305657</v>
      </c>
      <c r="F2" s="17">
        <v>4370.34</v>
      </c>
      <c r="G2" s="18">
        <f t="shared" ref="G2:G33" si="0">MONTH(C2)-1</f>
        <v>2</v>
      </c>
      <c r="H2" s="19" t="str">
        <f>IFERROR(VLOOKUP(G2,[1]Correspondance!$H$1:$I$13,2,FALSE),"")</f>
        <v>février</v>
      </c>
      <c r="I2" s="19">
        <f t="shared" ref="I2:I33" si="1">IF(C2&lt;&gt;"",1,0)</f>
        <v>1</v>
      </c>
      <c r="J2" s="12">
        <f t="shared" ref="J2:J33" si="2">YEAR(C2)</f>
        <v>2022</v>
      </c>
      <c r="K2" s="20">
        <f>F2</f>
        <v>4370.34</v>
      </c>
      <c r="L2" s="20">
        <f>IF(0.12*K2&gt;5000,5000,0.12*K2)</f>
        <v>524.44079999999997</v>
      </c>
    </row>
    <row r="3" spans="1:12" x14ac:dyDescent="0.3">
      <c r="A3" s="14" t="s">
        <v>31</v>
      </c>
      <c r="B3" s="15">
        <v>981.07</v>
      </c>
      <c r="C3" s="16">
        <v>44638</v>
      </c>
      <c r="D3" s="21">
        <v>44620</v>
      </c>
      <c r="E3" s="13">
        <v>2316185</v>
      </c>
      <c r="F3" s="17">
        <v>3805.25</v>
      </c>
      <c r="G3" s="18">
        <f t="shared" si="0"/>
        <v>2</v>
      </c>
      <c r="H3" s="19" t="str">
        <f>IFERROR(VLOOKUP(G3,[1]Correspondance!$H$1:$I$13,2,FALSE),"")</f>
        <v>février</v>
      </c>
      <c r="I3" s="19">
        <f t="shared" si="1"/>
        <v>1</v>
      </c>
      <c r="J3" s="12">
        <f t="shared" si="2"/>
        <v>2022</v>
      </c>
      <c r="K3" s="20">
        <f t="shared" ref="K3:K66" si="3">F3</f>
        <v>3805.25</v>
      </c>
      <c r="L3" s="20">
        <f t="shared" ref="L3:L66" si="4">IF(0.12*K3&gt;5000,5000,0.12*K3)</f>
        <v>456.63</v>
      </c>
    </row>
    <row r="4" spans="1:12" x14ac:dyDescent="0.3">
      <c r="A4" s="14" t="s">
        <v>32</v>
      </c>
      <c r="B4" s="15">
        <v>638.91</v>
      </c>
      <c r="C4" s="16">
        <v>44664</v>
      </c>
      <c r="D4" s="16">
        <v>44650</v>
      </c>
      <c r="E4" s="13">
        <v>2328845</v>
      </c>
      <c r="F4" s="22">
        <v>5324.27</v>
      </c>
      <c r="G4" s="18">
        <f t="shared" si="0"/>
        <v>3</v>
      </c>
      <c r="H4" s="19" t="str">
        <f>IFERROR(VLOOKUP(G4,[1]Correspondance!$H$1:$I$13,2,FALSE),"")</f>
        <v>mars</v>
      </c>
      <c r="I4" s="19">
        <f t="shared" si="1"/>
        <v>1</v>
      </c>
      <c r="J4" s="12">
        <f t="shared" si="2"/>
        <v>2022</v>
      </c>
      <c r="K4" s="20">
        <f t="shared" si="3"/>
        <v>5324.27</v>
      </c>
      <c r="L4" s="20">
        <f t="shared" si="4"/>
        <v>638.91240000000005</v>
      </c>
    </row>
    <row r="5" spans="1:12" x14ac:dyDescent="0.3">
      <c r="A5" s="14" t="s">
        <v>31</v>
      </c>
      <c r="B5" s="15">
        <v>2986.62</v>
      </c>
      <c r="C5" s="16">
        <v>44664</v>
      </c>
      <c r="D5" s="16">
        <v>44634</v>
      </c>
      <c r="E5" s="13">
        <v>2318663</v>
      </c>
      <c r="F5" s="17">
        <v>6323.03</v>
      </c>
      <c r="G5" s="18">
        <f t="shared" si="0"/>
        <v>3</v>
      </c>
      <c r="H5" s="19" t="str">
        <f>IFERROR(VLOOKUP(G5,[1]Correspondance!$H$1:$I$13,2,FALSE),"")</f>
        <v>mars</v>
      </c>
      <c r="I5" s="19">
        <v>2</v>
      </c>
      <c r="J5" s="12">
        <f t="shared" si="2"/>
        <v>2022</v>
      </c>
      <c r="K5" s="20">
        <f t="shared" si="3"/>
        <v>6323.03</v>
      </c>
      <c r="L5" s="20">
        <f t="shared" si="4"/>
        <v>758.7636</v>
      </c>
    </row>
    <row r="6" spans="1:12" x14ac:dyDescent="0.3">
      <c r="A6" s="14" t="s">
        <v>31</v>
      </c>
      <c r="B6" s="15">
        <v>2986.62</v>
      </c>
      <c r="C6" s="16">
        <v>44664</v>
      </c>
      <c r="D6" s="21">
        <v>44629</v>
      </c>
      <c r="E6" s="13">
        <v>2317969</v>
      </c>
      <c r="F6" s="17">
        <v>6953.0249999999996</v>
      </c>
      <c r="G6" s="18">
        <f t="shared" si="0"/>
        <v>3</v>
      </c>
      <c r="H6" s="19" t="str">
        <f>IFERROR(VLOOKUP(G6,[1]Correspondance!$H$1:$I$13,2,FALSE),"")</f>
        <v>mars</v>
      </c>
      <c r="I6" s="19">
        <f t="shared" si="1"/>
        <v>1</v>
      </c>
      <c r="J6" s="12">
        <f t="shared" si="2"/>
        <v>2022</v>
      </c>
      <c r="K6" s="20">
        <f t="shared" si="3"/>
        <v>6953.0249999999996</v>
      </c>
      <c r="L6" s="20">
        <f t="shared" si="4"/>
        <v>834.36299999999994</v>
      </c>
    </row>
    <row r="7" spans="1:12" x14ac:dyDescent="0.3">
      <c r="A7" s="14" t="s">
        <v>31</v>
      </c>
      <c r="B7" s="15">
        <v>2986.62</v>
      </c>
      <c r="C7" s="16">
        <v>44664</v>
      </c>
      <c r="D7" s="21">
        <v>44637</v>
      </c>
      <c r="E7" s="13">
        <v>2319355</v>
      </c>
      <c r="F7" s="17">
        <v>5029.41</v>
      </c>
      <c r="G7" s="18">
        <f t="shared" si="0"/>
        <v>3</v>
      </c>
      <c r="H7" s="19" t="str">
        <f>IFERROR(VLOOKUP(G7,[1]Correspondance!$H$1:$I$13,2,FALSE),"")</f>
        <v>mars</v>
      </c>
      <c r="I7" s="19">
        <f t="shared" si="1"/>
        <v>1</v>
      </c>
      <c r="J7" s="12">
        <f t="shared" si="2"/>
        <v>2022</v>
      </c>
      <c r="K7" s="20">
        <f t="shared" si="3"/>
        <v>5029.41</v>
      </c>
      <c r="L7" s="20">
        <f t="shared" si="4"/>
        <v>603.52919999999995</v>
      </c>
    </row>
    <row r="8" spans="1:12" x14ac:dyDescent="0.3">
      <c r="A8" s="14" t="s">
        <v>31</v>
      </c>
      <c r="B8" s="15">
        <v>2986.62</v>
      </c>
      <c r="C8" s="16">
        <v>44664</v>
      </c>
      <c r="D8" s="21">
        <v>44629</v>
      </c>
      <c r="E8" s="13">
        <v>2317972</v>
      </c>
      <c r="F8" s="17">
        <v>6583.1049999999996</v>
      </c>
      <c r="G8" s="18">
        <f t="shared" si="0"/>
        <v>3</v>
      </c>
      <c r="H8" s="19" t="str">
        <f>IFERROR(VLOOKUP(G8,[1]Correspondance!$H$1:$I$13,2,FALSE),"")</f>
        <v>mars</v>
      </c>
      <c r="I8" s="19">
        <f t="shared" si="1"/>
        <v>1</v>
      </c>
      <c r="J8" s="12">
        <f t="shared" si="2"/>
        <v>2022</v>
      </c>
      <c r="K8" s="20">
        <f t="shared" si="3"/>
        <v>6583.1049999999996</v>
      </c>
      <c r="L8" s="20">
        <f t="shared" si="4"/>
        <v>789.97259999999994</v>
      </c>
    </row>
    <row r="9" spans="1:12" x14ac:dyDescent="0.3">
      <c r="A9" s="14" t="s">
        <v>31</v>
      </c>
      <c r="B9" s="15">
        <v>740.3</v>
      </c>
      <c r="C9" s="16">
        <v>44694</v>
      </c>
      <c r="D9" s="16">
        <v>44681</v>
      </c>
      <c r="E9" s="13">
        <v>2340766</v>
      </c>
      <c r="F9" s="17">
        <v>6169.19</v>
      </c>
      <c r="G9" s="18">
        <f t="shared" si="0"/>
        <v>4</v>
      </c>
      <c r="H9" s="19" t="str">
        <f>IFERROR(VLOOKUP(G9,[1]Correspondance!$H$1:$I$13,2,FALSE),"")</f>
        <v>avril</v>
      </c>
      <c r="I9" s="19">
        <f t="shared" si="1"/>
        <v>1</v>
      </c>
      <c r="J9" s="12">
        <f t="shared" si="2"/>
        <v>2022</v>
      </c>
      <c r="K9" s="20">
        <f t="shared" si="3"/>
        <v>6169.19</v>
      </c>
      <c r="L9" s="20">
        <f t="shared" si="4"/>
        <v>740.30279999999993</v>
      </c>
    </row>
    <row r="10" spans="1:12" x14ac:dyDescent="0.3">
      <c r="A10" s="14" t="s">
        <v>33</v>
      </c>
      <c r="B10" s="15">
        <v>5550.5</v>
      </c>
      <c r="C10" s="16">
        <v>44720</v>
      </c>
      <c r="D10" s="16">
        <v>44630</v>
      </c>
      <c r="E10" s="13">
        <v>2318289</v>
      </c>
      <c r="F10" s="17">
        <v>60701.38</v>
      </c>
      <c r="G10" s="18">
        <f t="shared" si="0"/>
        <v>5</v>
      </c>
      <c r="H10" s="19" t="str">
        <f>IFERROR(VLOOKUP(G10,[1]Correspondance!$H$1:$I$13,2,FALSE),"")</f>
        <v>mai</v>
      </c>
      <c r="I10" s="19">
        <f t="shared" si="1"/>
        <v>1</v>
      </c>
      <c r="J10" s="12">
        <f t="shared" si="2"/>
        <v>2022</v>
      </c>
      <c r="K10" s="20">
        <f t="shared" si="3"/>
        <v>60701.38</v>
      </c>
      <c r="L10" s="20">
        <f t="shared" si="4"/>
        <v>5000</v>
      </c>
    </row>
    <row r="11" spans="1:12" x14ac:dyDescent="0.3">
      <c r="A11" s="14" t="s">
        <v>33</v>
      </c>
      <c r="B11" s="15">
        <v>5550.5</v>
      </c>
      <c r="C11" s="16">
        <v>44720</v>
      </c>
      <c r="D11" s="21">
        <v>44659</v>
      </c>
      <c r="E11" s="13">
        <v>2330839</v>
      </c>
      <c r="F11" s="17">
        <v>4587.5200000000004</v>
      </c>
      <c r="G11" s="18">
        <f t="shared" si="0"/>
        <v>5</v>
      </c>
      <c r="H11" s="19" t="str">
        <f>IFERROR(VLOOKUP(G11,[1]Correspondance!$H$1:$I$13,2,FALSE),"")</f>
        <v>mai</v>
      </c>
      <c r="I11" s="19">
        <f t="shared" si="1"/>
        <v>1</v>
      </c>
      <c r="J11" s="12">
        <f t="shared" si="2"/>
        <v>2022</v>
      </c>
      <c r="K11" s="20">
        <f t="shared" si="3"/>
        <v>4587.5200000000004</v>
      </c>
      <c r="L11" s="20">
        <f t="shared" si="4"/>
        <v>550.50240000000008</v>
      </c>
    </row>
    <row r="12" spans="1:12" x14ac:dyDescent="0.3">
      <c r="A12" s="14" t="s">
        <v>34</v>
      </c>
      <c r="B12" s="15">
        <v>2212.9499999999998</v>
      </c>
      <c r="C12" s="16">
        <v>44720</v>
      </c>
      <c r="D12" s="16">
        <v>44705</v>
      </c>
      <c r="E12" s="13">
        <v>2353583</v>
      </c>
      <c r="F12" s="17">
        <v>18441.29</v>
      </c>
      <c r="G12" s="18">
        <f t="shared" si="0"/>
        <v>5</v>
      </c>
      <c r="H12" s="19" t="str">
        <f>IFERROR(VLOOKUP(G12,[1]Correspondance!$H$1:$I$13,2,FALSE),"")</f>
        <v>mai</v>
      </c>
      <c r="I12" s="19">
        <f t="shared" si="1"/>
        <v>1</v>
      </c>
      <c r="J12" s="12">
        <f t="shared" si="2"/>
        <v>2022</v>
      </c>
      <c r="K12" s="20">
        <f t="shared" si="3"/>
        <v>18441.29</v>
      </c>
      <c r="L12" s="20">
        <f t="shared" si="4"/>
        <v>2212.9548</v>
      </c>
    </row>
    <row r="13" spans="1:12" x14ac:dyDescent="0.3">
      <c r="A13" s="14" t="s">
        <v>35</v>
      </c>
      <c r="B13" s="15">
        <v>5000</v>
      </c>
      <c r="C13" s="16">
        <v>44755</v>
      </c>
      <c r="D13" s="16">
        <v>44679</v>
      </c>
      <c r="E13" s="13">
        <v>2340373</v>
      </c>
      <c r="F13" s="23">
        <v>58050</v>
      </c>
      <c r="G13" s="18">
        <f t="shared" si="0"/>
        <v>6</v>
      </c>
      <c r="H13" s="19" t="str">
        <f>IFERROR(VLOOKUP(G13,[1]Correspondance!$H$1:$I$13,2,FALSE),"")</f>
        <v>juin</v>
      </c>
      <c r="I13" s="19">
        <f t="shared" si="1"/>
        <v>1</v>
      </c>
      <c r="J13" s="12">
        <f t="shared" si="2"/>
        <v>2022</v>
      </c>
      <c r="K13" s="20">
        <f t="shared" si="3"/>
        <v>58050</v>
      </c>
      <c r="L13" s="20">
        <f t="shared" si="4"/>
        <v>5000</v>
      </c>
    </row>
    <row r="14" spans="1:12" x14ac:dyDescent="0.3">
      <c r="A14" s="14" t="s">
        <v>34</v>
      </c>
      <c r="B14" s="15">
        <v>428.89</v>
      </c>
      <c r="C14" s="16">
        <v>44754</v>
      </c>
      <c r="D14" s="16">
        <v>44742</v>
      </c>
      <c r="E14" s="13">
        <v>2366722</v>
      </c>
      <c r="F14" s="17">
        <v>3574.07</v>
      </c>
      <c r="G14" s="18">
        <f t="shared" si="0"/>
        <v>6</v>
      </c>
      <c r="H14" s="19" t="str">
        <f>IFERROR(VLOOKUP(G14,[1]Correspondance!$H$1:$I$13,2,FALSE),"")</f>
        <v>juin</v>
      </c>
      <c r="I14" s="19">
        <f t="shared" si="1"/>
        <v>1</v>
      </c>
      <c r="J14" s="12">
        <f t="shared" si="2"/>
        <v>2022</v>
      </c>
      <c r="K14" s="20">
        <f t="shared" si="3"/>
        <v>3574.07</v>
      </c>
      <c r="L14" s="20">
        <f t="shared" si="4"/>
        <v>428.88839999999999</v>
      </c>
    </row>
    <row r="15" spans="1:12" x14ac:dyDescent="0.3">
      <c r="A15" s="14" t="s">
        <v>31</v>
      </c>
      <c r="B15" s="15">
        <v>5954.93</v>
      </c>
      <c r="C15" s="16">
        <v>44754</v>
      </c>
      <c r="D15" s="16">
        <v>44725</v>
      </c>
      <c r="E15" s="13">
        <v>2356903</v>
      </c>
      <c r="F15" s="17">
        <v>7975.77</v>
      </c>
      <c r="G15" s="18">
        <f t="shared" si="0"/>
        <v>6</v>
      </c>
      <c r="H15" s="19" t="str">
        <f>IFERROR(VLOOKUP(G15,[1]Correspondance!$H$1:$I$13,2,FALSE),"")</f>
        <v>juin</v>
      </c>
      <c r="I15" s="19">
        <f t="shared" si="1"/>
        <v>1</v>
      </c>
      <c r="J15" s="12">
        <f t="shared" si="2"/>
        <v>2022</v>
      </c>
      <c r="K15" s="20">
        <f t="shared" si="3"/>
        <v>7975.77</v>
      </c>
      <c r="L15" s="20">
        <f t="shared" si="4"/>
        <v>957.0924</v>
      </c>
    </row>
    <row r="16" spans="1:12" x14ac:dyDescent="0.3">
      <c r="A16" s="14" t="s">
        <v>31</v>
      </c>
      <c r="B16" s="15">
        <v>5954.93</v>
      </c>
      <c r="C16" s="16">
        <v>44754</v>
      </c>
      <c r="D16" s="21">
        <v>44742</v>
      </c>
      <c r="E16" s="13">
        <v>2366933</v>
      </c>
      <c r="F16" s="17">
        <v>86550.45</v>
      </c>
      <c r="G16" s="18">
        <f t="shared" si="0"/>
        <v>6</v>
      </c>
      <c r="H16" s="19" t="str">
        <f>IFERROR(VLOOKUP(G16,[1]Correspondance!$H$1:$I$13,2,FALSE),"")</f>
        <v>juin</v>
      </c>
      <c r="I16" s="19">
        <f t="shared" si="1"/>
        <v>1</v>
      </c>
      <c r="J16" s="12">
        <f t="shared" si="2"/>
        <v>2022</v>
      </c>
      <c r="K16" s="20">
        <f t="shared" si="3"/>
        <v>86550.45</v>
      </c>
      <c r="L16" s="20">
        <f t="shared" si="4"/>
        <v>5000</v>
      </c>
    </row>
    <row r="17" spans="1:12" x14ac:dyDescent="0.3">
      <c r="A17" s="14" t="s">
        <v>36</v>
      </c>
      <c r="B17" s="15">
        <v>5000</v>
      </c>
      <c r="C17" s="16">
        <v>44748</v>
      </c>
      <c r="D17" s="16">
        <v>44711</v>
      </c>
      <c r="E17" s="13">
        <v>2353908</v>
      </c>
      <c r="F17" s="17">
        <v>45051.24</v>
      </c>
      <c r="G17" s="18">
        <f t="shared" si="0"/>
        <v>6</v>
      </c>
      <c r="H17" s="19" t="str">
        <f>IFERROR(VLOOKUP(G17,[1]Correspondance!$H$1:$I$13,2,FALSE),"")</f>
        <v>juin</v>
      </c>
      <c r="I17" s="19">
        <f t="shared" si="1"/>
        <v>1</v>
      </c>
      <c r="J17" s="12">
        <f t="shared" si="2"/>
        <v>2022</v>
      </c>
      <c r="K17" s="20">
        <f t="shared" si="3"/>
        <v>45051.24</v>
      </c>
      <c r="L17" s="20">
        <f t="shared" si="4"/>
        <v>5000</v>
      </c>
    </row>
    <row r="18" spans="1:12" x14ac:dyDescent="0.3">
      <c r="A18" s="14" t="s">
        <v>32</v>
      </c>
      <c r="B18" s="15">
        <v>1384.75</v>
      </c>
      <c r="C18" s="16">
        <v>44748</v>
      </c>
      <c r="D18" s="16">
        <v>44720</v>
      </c>
      <c r="E18" s="13">
        <v>2355291</v>
      </c>
      <c r="F18" s="17">
        <v>11539.62</v>
      </c>
      <c r="G18" s="18">
        <f t="shared" si="0"/>
        <v>6</v>
      </c>
      <c r="H18" s="19" t="str">
        <f>IFERROR(VLOOKUP(G18,[1]Correspondance!$H$1:$I$13,2,FALSE),"")</f>
        <v>juin</v>
      </c>
      <c r="I18" s="19">
        <f t="shared" si="1"/>
        <v>1</v>
      </c>
      <c r="J18" s="12">
        <f t="shared" si="2"/>
        <v>2022</v>
      </c>
      <c r="K18" s="20">
        <f t="shared" si="3"/>
        <v>11539.62</v>
      </c>
      <c r="L18" s="20">
        <f t="shared" si="4"/>
        <v>1384.7544</v>
      </c>
    </row>
    <row r="19" spans="1:12" x14ac:dyDescent="0.3">
      <c r="A19" s="14" t="s">
        <v>33</v>
      </c>
      <c r="B19" s="15">
        <v>1784.28</v>
      </c>
      <c r="C19" s="16">
        <v>44776</v>
      </c>
      <c r="D19" s="16">
        <v>44748</v>
      </c>
      <c r="E19" s="13">
        <v>2368282</v>
      </c>
      <c r="F19" s="23">
        <v>14869</v>
      </c>
      <c r="G19" s="18">
        <f t="shared" si="0"/>
        <v>7</v>
      </c>
      <c r="H19" s="19" t="str">
        <f>IFERROR(VLOOKUP(G19,[1]Correspondance!$H$1:$I$13,2,FALSE),"")</f>
        <v>juillet</v>
      </c>
      <c r="I19" s="19">
        <f t="shared" si="1"/>
        <v>1</v>
      </c>
      <c r="J19" s="12">
        <f t="shared" si="2"/>
        <v>2022</v>
      </c>
      <c r="K19" s="20">
        <f t="shared" si="3"/>
        <v>14869</v>
      </c>
      <c r="L19" s="20">
        <f t="shared" si="4"/>
        <v>1784.28</v>
      </c>
    </row>
    <row r="20" spans="1:12" x14ac:dyDescent="0.3">
      <c r="A20" s="14" t="s">
        <v>37</v>
      </c>
      <c r="B20" s="15">
        <v>1325.55</v>
      </c>
      <c r="C20" s="16">
        <v>44776</v>
      </c>
      <c r="D20" s="16">
        <v>44750</v>
      </c>
      <c r="E20" s="13">
        <v>2368462</v>
      </c>
      <c r="F20" s="22">
        <v>6576.33</v>
      </c>
      <c r="G20" s="18">
        <f t="shared" si="0"/>
        <v>7</v>
      </c>
      <c r="H20" s="19" t="str">
        <f>IFERROR(VLOOKUP(G20,[1]Correspondance!$H$1:$I$13,2,FALSE),"")</f>
        <v>juillet</v>
      </c>
      <c r="I20" s="19">
        <f t="shared" si="1"/>
        <v>1</v>
      </c>
      <c r="J20" s="12">
        <f t="shared" si="2"/>
        <v>2022</v>
      </c>
      <c r="K20" s="20">
        <f t="shared" si="3"/>
        <v>6576.33</v>
      </c>
      <c r="L20" s="20">
        <f t="shared" si="4"/>
        <v>789.15959999999995</v>
      </c>
    </row>
    <row r="21" spans="1:12" x14ac:dyDescent="0.3">
      <c r="A21" s="14" t="s">
        <v>32</v>
      </c>
      <c r="B21" s="15">
        <v>1325.55</v>
      </c>
      <c r="C21" s="16">
        <v>44776</v>
      </c>
      <c r="D21" s="21">
        <v>44760</v>
      </c>
      <c r="E21" s="13">
        <v>2369339</v>
      </c>
      <c r="F21" s="17">
        <v>4469.92</v>
      </c>
      <c r="G21" s="18">
        <f t="shared" si="0"/>
        <v>7</v>
      </c>
      <c r="H21" s="19" t="str">
        <f>IFERROR(VLOOKUP(G21,[1]Correspondance!$H$1:$I$13,2,FALSE),"")</f>
        <v>juillet</v>
      </c>
      <c r="I21" s="19">
        <f t="shared" si="1"/>
        <v>1</v>
      </c>
      <c r="J21" s="12">
        <f t="shared" si="2"/>
        <v>2022</v>
      </c>
      <c r="K21" s="20">
        <f t="shared" si="3"/>
        <v>4469.92</v>
      </c>
      <c r="L21" s="20">
        <f t="shared" si="4"/>
        <v>536.3904</v>
      </c>
    </row>
    <row r="22" spans="1:12" x14ac:dyDescent="0.3">
      <c r="A22" s="14" t="s">
        <v>33</v>
      </c>
      <c r="B22" s="15">
        <v>2940.34</v>
      </c>
      <c r="C22" s="16">
        <v>44806</v>
      </c>
      <c r="D22" s="16">
        <v>44770</v>
      </c>
      <c r="E22" s="13">
        <v>2376147</v>
      </c>
      <c r="F22" s="17">
        <v>24502.812000000002</v>
      </c>
      <c r="G22" s="18">
        <f t="shared" si="0"/>
        <v>8</v>
      </c>
      <c r="H22" s="19" t="str">
        <f>IFERROR(VLOOKUP(G22,[1]Correspondance!$H$1:$I$13,2,FALSE),"")</f>
        <v>août</v>
      </c>
      <c r="I22" s="19">
        <f t="shared" si="1"/>
        <v>1</v>
      </c>
      <c r="J22" s="12">
        <f t="shared" si="2"/>
        <v>2022</v>
      </c>
      <c r="K22" s="20">
        <f t="shared" si="3"/>
        <v>24502.812000000002</v>
      </c>
      <c r="L22" s="20">
        <f t="shared" si="4"/>
        <v>2940.3374400000002</v>
      </c>
    </row>
    <row r="23" spans="1:12" x14ac:dyDescent="0.3">
      <c r="A23" s="14" t="s">
        <v>33</v>
      </c>
      <c r="B23" s="15">
        <v>649.14</v>
      </c>
      <c r="C23" s="16">
        <v>44830</v>
      </c>
      <c r="D23" s="16">
        <v>44729</v>
      </c>
      <c r="E23" s="13">
        <v>2357644</v>
      </c>
      <c r="F23" s="17">
        <v>5409.48</v>
      </c>
      <c r="G23" s="18">
        <f t="shared" si="0"/>
        <v>8</v>
      </c>
      <c r="H23" s="19" t="str">
        <f>IFERROR(VLOOKUP(G23,[1]Correspondance!$H$1:$I$13,2,FALSE),"")</f>
        <v>août</v>
      </c>
      <c r="I23" s="19">
        <f t="shared" si="1"/>
        <v>1</v>
      </c>
      <c r="J23" s="12">
        <f t="shared" si="2"/>
        <v>2022</v>
      </c>
      <c r="K23" s="20">
        <f t="shared" si="3"/>
        <v>5409.48</v>
      </c>
      <c r="L23" s="20">
        <f t="shared" si="4"/>
        <v>649.13759999999991</v>
      </c>
    </row>
    <row r="24" spans="1:12" x14ac:dyDescent="0.3">
      <c r="A24" s="14" t="s">
        <v>36</v>
      </c>
      <c r="B24" s="15">
        <v>4792.01</v>
      </c>
      <c r="C24" s="16">
        <v>44811</v>
      </c>
      <c r="D24" s="16">
        <v>44782</v>
      </c>
      <c r="E24" s="13">
        <v>2377591</v>
      </c>
      <c r="F24" s="17">
        <v>39933.39</v>
      </c>
      <c r="G24" s="18">
        <f t="shared" si="0"/>
        <v>8</v>
      </c>
      <c r="H24" s="19" t="str">
        <f>IFERROR(VLOOKUP(G24,[1]Correspondance!$H$1:$I$13,2,FALSE),"")</f>
        <v>août</v>
      </c>
      <c r="I24" s="19">
        <f t="shared" si="1"/>
        <v>1</v>
      </c>
      <c r="J24" s="12">
        <f t="shared" si="2"/>
        <v>2022</v>
      </c>
      <c r="K24" s="20">
        <f t="shared" si="3"/>
        <v>39933.39</v>
      </c>
      <c r="L24" s="20">
        <f t="shared" si="4"/>
        <v>4792.0068000000001</v>
      </c>
    </row>
    <row r="25" spans="1:12" x14ac:dyDescent="0.3">
      <c r="A25" s="14" t="s">
        <v>36</v>
      </c>
      <c r="B25" s="15">
        <v>1794.07</v>
      </c>
      <c r="C25" s="16">
        <v>44853</v>
      </c>
      <c r="D25" s="16">
        <v>44834</v>
      </c>
      <c r="E25" s="13">
        <v>2402607</v>
      </c>
      <c r="F25" s="17">
        <v>14950.56</v>
      </c>
      <c r="G25" s="18">
        <f t="shared" si="0"/>
        <v>9</v>
      </c>
      <c r="H25" s="19" t="str">
        <f>IFERROR(VLOOKUP(G25,[1]Correspondance!$H$1:$I$13,2,FALSE),"")</f>
        <v>septembre</v>
      </c>
      <c r="I25" s="19">
        <f t="shared" si="1"/>
        <v>1</v>
      </c>
      <c r="J25" s="12">
        <f t="shared" si="2"/>
        <v>2022</v>
      </c>
      <c r="K25" s="20">
        <f t="shared" si="3"/>
        <v>14950.56</v>
      </c>
      <c r="L25" s="20">
        <f t="shared" si="4"/>
        <v>1794.0672</v>
      </c>
    </row>
    <row r="26" spans="1:12" ht="15" customHeight="1" x14ac:dyDescent="0.3">
      <c r="A26" s="13" t="s">
        <v>34</v>
      </c>
      <c r="B26" s="13" t="s">
        <v>29</v>
      </c>
      <c r="C26" s="21">
        <v>44883</v>
      </c>
      <c r="D26" s="21">
        <v>44590</v>
      </c>
      <c r="E26" s="13">
        <v>2301727</v>
      </c>
      <c r="F26" s="22">
        <v>9831.0619999999999</v>
      </c>
      <c r="G26" s="18">
        <f t="shared" si="0"/>
        <v>10</v>
      </c>
      <c r="H26" s="19" t="str">
        <f>IFERROR(VLOOKUP(G26,[1]Correspondance!$H$1:$I$13,2,FALSE),"")</f>
        <v>octobre</v>
      </c>
      <c r="I26" s="19">
        <f t="shared" si="1"/>
        <v>1</v>
      </c>
      <c r="J26" s="12">
        <f t="shared" si="2"/>
        <v>2022</v>
      </c>
      <c r="K26" s="20">
        <f t="shared" si="3"/>
        <v>9831.0619999999999</v>
      </c>
      <c r="L26" s="20">
        <f>IF(0.12*K26&gt;5000,5000,0.12*K26)</f>
        <v>1179.7274399999999</v>
      </c>
    </row>
    <row r="27" spans="1:12" x14ac:dyDescent="0.3">
      <c r="A27" s="13" t="s">
        <v>34</v>
      </c>
      <c r="B27" s="13" t="s">
        <v>30</v>
      </c>
      <c r="C27" s="21">
        <v>44883</v>
      </c>
      <c r="D27" s="21">
        <v>44859</v>
      </c>
      <c r="E27" s="13">
        <v>2408152</v>
      </c>
      <c r="F27" s="22">
        <v>10350.540000000001</v>
      </c>
      <c r="G27" s="18">
        <f t="shared" si="0"/>
        <v>10</v>
      </c>
      <c r="H27" s="19" t="str">
        <f>IFERROR(VLOOKUP(G27,[1]Correspondance!$H$1:$I$13,2,FALSE),"")</f>
        <v>octobre</v>
      </c>
      <c r="I27" s="19">
        <f t="shared" si="1"/>
        <v>1</v>
      </c>
      <c r="J27" s="12">
        <f t="shared" si="2"/>
        <v>2022</v>
      </c>
      <c r="K27" s="20">
        <f t="shared" si="3"/>
        <v>10350.540000000001</v>
      </c>
      <c r="L27" s="20">
        <f>IF(0.12*K27&gt;5000,5000,0.12*K27)</f>
        <v>1242.0648000000001</v>
      </c>
    </row>
    <row r="28" spans="1:12" x14ac:dyDescent="0.3">
      <c r="A28" s="14"/>
      <c r="B28" s="15"/>
      <c r="C28" s="16"/>
      <c r="D28" s="14"/>
      <c r="G28" s="18">
        <f t="shared" si="0"/>
        <v>0</v>
      </c>
      <c r="H28" s="19" t="str">
        <f>IFERROR(VLOOKUP(G28,[1]Correspondance!$H$1:$I$13,2,FALSE),"")</f>
        <v/>
      </c>
      <c r="I28" s="19">
        <f t="shared" si="1"/>
        <v>0</v>
      </c>
      <c r="J28" s="12">
        <f t="shared" si="2"/>
        <v>1900</v>
      </c>
      <c r="K28" s="20">
        <f t="shared" si="3"/>
        <v>0</v>
      </c>
      <c r="L28" s="20">
        <f t="shared" si="4"/>
        <v>0</v>
      </c>
    </row>
    <row r="29" spans="1:12" x14ac:dyDescent="0.3">
      <c r="A29" s="14"/>
      <c r="B29" s="15"/>
      <c r="C29" s="16"/>
      <c r="D29" s="14"/>
      <c r="G29" s="18">
        <f t="shared" si="0"/>
        <v>0</v>
      </c>
      <c r="H29" s="19" t="str">
        <f>IFERROR(VLOOKUP(G29,[1]Correspondance!$H$1:$I$13,2,FALSE),"")</f>
        <v/>
      </c>
      <c r="I29" s="19">
        <f t="shared" si="1"/>
        <v>0</v>
      </c>
      <c r="J29" s="12">
        <f t="shared" si="2"/>
        <v>1900</v>
      </c>
      <c r="K29" s="20">
        <f t="shared" si="3"/>
        <v>0</v>
      </c>
      <c r="L29" s="20">
        <f t="shared" si="4"/>
        <v>0</v>
      </c>
    </row>
    <row r="30" spans="1:12" x14ac:dyDescent="0.3">
      <c r="A30" s="14"/>
      <c r="B30" s="15"/>
      <c r="C30" s="16"/>
      <c r="D30" s="14"/>
      <c r="G30" s="18">
        <f t="shared" si="0"/>
        <v>0</v>
      </c>
      <c r="H30" s="19" t="str">
        <f>IFERROR(VLOOKUP(G30,[1]Correspondance!$H$1:$I$13,2,FALSE),"")</f>
        <v/>
      </c>
      <c r="I30" s="19">
        <f t="shared" si="1"/>
        <v>0</v>
      </c>
      <c r="J30" s="12">
        <f t="shared" si="2"/>
        <v>1900</v>
      </c>
      <c r="K30" s="20">
        <f t="shared" si="3"/>
        <v>0</v>
      </c>
      <c r="L30" s="20">
        <f t="shared" si="4"/>
        <v>0</v>
      </c>
    </row>
    <row r="31" spans="1:12" x14ac:dyDescent="0.3">
      <c r="A31" s="14"/>
      <c r="B31" s="15"/>
      <c r="C31" s="16"/>
      <c r="D31" s="14"/>
      <c r="G31" s="18">
        <f t="shared" si="0"/>
        <v>0</v>
      </c>
      <c r="H31" s="19" t="str">
        <f>IFERROR(VLOOKUP(G31,[1]Correspondance!$H$1:$I$13,2,FALSE),"")</f>
        <v/>
      </c>
      <c r="I31" s="19">
        <f t="shared" si="1"/>
        <v>0</v>
      </c>
      <c r="J31" s="12">
        <f t="shared" si="2"/>
        <v>1900</v>
      </c>
      <c r="K31" s="20">
        <f t="shared" si="3"/>
        <v>0</v>
      </c>
      <c r="L31" s="20">
        <f t="shared" si="4"/>
        <v>0</v>
      </c>
    </row>
    <row r="32" spans="1:12" x14ac:dyDescent="0.3">
      <c r="A32" s="14"/>
      <c r="B32" s="15"/>
      <c r="C32" s="16"/>
      <c r="D32" s="24"/>
      <c r="G32" s="18">
        <f t="shared" si="0"/>
        <v>0</v>
      </c>
      <c r="H32" s="19" t="str">
        <f>IFERROR(VLOOKUP(G32,[1]Correspondance!$H$1:$I$13,2,FALSE),"")</f>
        <v/>
      </c>
      <c r="I32" s="19">
        <f t="shared" si="1"/>
        <v>0</v>
      </c>
      <c r="J32" s="12">
        <f t="shared" si="2"/>
        <v>1900</v>
      </c>
      <c r="K32" s="20">
        <f t="shared" si="3"/>
        <v>0</v>
      </c>
      <c r="L32" s="20">
        <f t="shared" si="4"/>
        <v>0</v>
      </c>
    </row>
    <row r="33" spans="1:12" x14ac:dyDescent="0.3">
      <c r="A33" s="14"/>
      <c r="B33" s="15"/>
      <c r="C33" s="16"/>
      <c r="D33" s="14"/>
      <c r="G33" s="18">
        <f t="shared" si="0"/>
        <v>0</v>
      </c>
      <c r="H33" s="19" t="str">
        <f>IFERROR(VLOOKUP(G33,[1]Correspondance!$H$1:$I$13,2,FALSE),"")</f>
        <v/>
      </c>
      <c r="I33" s="19">
        <f t="shared" si="1"/>
        <v>0</v>
      </c>
      <c r="J33" s="12">
        <f t="shared" si="2"/>
        <v>1900</v>
      </c>
      <c r="K33" s="20">
        <f t="shared" si="3"/>
        <v>0</v>
      </c>
      <c r="L33" s="20">
        <f t="shared" si="4"/>
        <v>0</v>
      </c>
    </row>
    <row r="34" spans="1:12" x14ac:dyDescent="0.3">
      <c r="A34" s="14"/>
      <c r="B34" s="15"/>
      <c r="C34" s="16"/>
      <c r="D34" s="14"/>
      <c r="G34" s="18">
        <f t="shared" ref="G34:G65" si="5">MONTH(C34)-1</f>
        <v>0</v>
      </c>
      <c r="H34" s="19" t="str">
        <f>IFERROR(VLOOKUP(G34,[1]Correspondance!$H$1:$I$13,2,FALSE),"")</f>
        <v/>
      </c>
      <c r="I34" s="19">
        <f t="shared" ref="I34:I65" si="6">IF(C34&lt;&gt;"",1,0)</f>
        <v>0</v>
      </c>
      <c r="J34" s="12">
        <f t="shared" ref="J34:J65" si="7">YEAR(C34)</f>
        <v>1900</v>
      </c>
      <c r="K34" s="20">
        <f t="shared" si="3"/>
        <v>0</v>
      </c>
      <c r="L34" s="20">
        <f t="shared" si="4"/>
        <v>0</v>
      </c>
    </row>
    <row r="35" spans="1:12" x14ac:dyDescent="0.3">
      <c r="A35" s="14"/>
      <c r="B35" s="15"/>
      <c r="C35" s="16"/>
      <c r="D35" s="14"/>
      <c r="G35" s="18">
        <f t="shared" si="5"/>
        <v>0</v>
      </c>
      <c r="H35" s="19" t="str">
        <f>IFERROR(VLOOKUP(G35,[1]Correspondance!$H$1:$I$13,2,FALSE),"")</f>
        <v/>
      </c>
      <c r="I35" s="19">
        <f t="shared" si="6"/>
        <v>0</v>
      </c>
      <c r="J35" s="12">
        <f t="shared" si="7"/>
        <v>1900</v>
      </c>
      <c r="K35" s="20">
        <f t="shared" si="3"/>
        <v>0</v>
      </c>
      <c r="L35" s="20">
        <f t="shared" si="4"/>
        <v>0</v>
      </c>
    </row>
    <row r="36" spans="1:12" x14ac:dyDescent="0.3">
      <c r="A36" s="14"/>
      <c r="B36" s="15"/>
      <c r="C36" s="16"/>
      <c r="D36" s="14"/>
      <c r="G36" s="18">
        <f t="shared" si="5"/>
        <v>0</v>
      </c>
      <c r="H36" s="19" t="str">
        <f>IFERROR(VLOOKUP(G36,[1]Correspondance!$H$1:$I$13,2,FALSE),"")</f>
        <v/>
      </c>
      <c r="I36" s="19">
        <f t="shared" si="6"/>
        <v>0</v>
      </c>
      <c r="J36" s="12">
        <f t="shared" si="7"/>
        <v>1900</v>
      </c>
      <c r="K36" s="20">
        <f t="shared" si="3"/>
        <v>0</v>
      </c>
      <c r="L36" s="20">
        <f t="shared" si="4"/>
        <v>0</v>
      </c>
    </row>
    <row r="37" spans="1:12" x14ac:dyDescent="0.3">
      <c r="A37" s="14"/>
      <c r="B37" s="15"/>
      <c r="C37" s="16"/>
      <c r="D37" s="14"/>
      <c r="G37" s="18">
        <f t="shared" si="5"/>
        <v>0</v>
      </c>
      <c r="H37" s="19" t="str">
        <f>IFERROR(VLOOKUP(G37,[1]Correspondance!$H$1:$I$13,2,FALSE),"")</f>
        <v/>
      </c>
      <c r="I37" s="19">
        <f t="shared" si="6"/>
        <v>0</v>
      </c>
      <c r="J37" s="12">
        <f t="shared" si="7"/>
        <v>1900</v>
      </c>
      <c r="K37" s="20">
        <f t="shared" si="3"/>
        <v>0</v>
      </c>
      <c r="L37" s="20">
        <f t="shared" si="4"/>
        <v>0</v>
      </c>
    </row>
    <row r="38" spans="1:12" x14ac:dyDescent="0.3">
      <c r="A38" s="14"/>
      <c r="B38" s="15"/>
      <c r="C38" s="16"/>
      <c r="D38" s="14"/>
      <c r="G38" s="18">
        <f t="shared" si="5"/>
        <v>0</v>
      </c>
      <c r="H38" s="19" t="str">
        <f>IFERROR(VLOOKUP(G38,[1]Correspondance!$H$1:$I$13,2,FALSE),"")</f>
        <v/>
      </c>
      <c r="I38" s="19">
        <f t="shared" si="6"/>
        <v>0</v>
      </c>
      <c r="J38" s="12">
        <f t="shared" si="7"/>
        <v>1900</v>
      </c>
      <c r="K38" s="20">
        <f t="shared" si="3"/>
        <v>0</v>
      </c>
      <c r="L38" s="20">
        <f t="shared" si="4"/>
        <v>0</v>
      </c>
    </row>
    <row r="39" spans="1:12" x14ac:dyDescent="0.3">
      <c r="A39" s="14"/>
      <c r="B39" s="15"/>
      <c r="C39" s="16"/>
      <c r="D39" s="14"/>
      <c r="G39" s="18">
        <f t="shared" si="5"/>
        <v>0</v>
      </c>
      <c r="H39" s="19" t="str">
        <f>IFERROR(VLOOKUP(G39,[1]Correspondance!$H$1:$I$13,2,FALSE),"")</f>
        <v/>
      </c>
      <c r="I39" s="19">
        <f t="shared" si="6"/>
        <v>0</v>
      </c>
      <c r="J39" s="12">
        <f t="shared" si="7"/>
        <v>1900</v>
      </c>
      <c r="K39" s="20">
        <f t="shared" si="3"/>
        <v>0</v>
      </c>
      <c r="L39" s="20">
        <f t="shared" si="4"/>
        <v>0</v>
      </c>
    </row>
    <row r="40" spans="1:12" x14ac:dyDescent="0.3">
      <c r="A40" s="14"/>
      <c r="B40" s="15"/>
      <c r="C40" s="16"/>
      <c r="D40" s="14"/>
      <c r="G40" s="18">
        <f t="shared" si="5"/>
        <v>0</v>
      </c>
      <c r="H40" s="19" t="str">
        <f>IFERROR(VLOOKUP(G40,[1]Correspondance!$H$1:$I$13,2,FALSE),"")</f>
        <v/>
      </c>
      <c r="I40" s="19">
        <f t="shared" si="6"/>
        <v>0</v>
      </c>
      <c r="J40" s="12">
        <f t="shared" si="7"/>
        <v>1900</v>
      </c>
      <c r="K40" s="20">
        <f t="shared" si="3"/>
        <v>0</v>
      </c>
      <c r="L40" s="20">
        <f t="shared" si="4"/>
        <v>0</v>
      </c>
    </row>
    <row r="41" spans="1:12" x14ac:dyDescent="0.3">
      <c r="A41" s="14"/>
      <c r="B41" s="15"/>
      <c r="C41" s="16"/>
      <c r="D41" s="14"/>
      <c r="G41" s="18">
        <f t="shared" si="5"/>
        <v>0</v>
      </c>
      <c r="H41" s="19" t="str">
        <f>IFERROR(VLOOKUP(G41,[1]Correspondance!$H$1:$I$13,2,FALSE),"")</f>
        <v/>
      </c>
      <c r="I41" s="19">
        <f t="shared" si="6"/>
        <v>0</v>
      </c>
      <c r="J41" s="12">
        <f t="shared" si="7"/>
        <v>1900</v>
      </c>
      <c r="K41" s="20">
        <f t="shared" si="3"/>
        <v>0</v>
      </c>
      <c r="L41" s="20">
        <f t="shared" si="4"/>
        <v>0</v>
      </c>
    </row>
    <row r="42" spans="1:12" x14ac:dyDescent="0.3">
      <c r="A42" s="14"/>
      <c r="B42" s="15"/>
      <c r="C42" s="16"/>
      <c r="D42" s="14"/>
      <c r="G42" s="18">
        <f t="shared" si="5"/>
        <v>0</v>
      </c>
      <c r="H42" s="19" t="str">
        <f>IFERROR(VLOOKUP(G42,[1]Correspondance!$H$1:$I$13,2,FALSE),"")</f>
        <v/>
      </c>
      <c r="I42" s="19">
        <f t="shared" si="6"/>
        <v>0</v>
      </c>
      <c r="J42" s="12">
        <f t="shared" si="7"/>
        <v>1900</v>
      </c>
      <c r="K42" s="20">
        <f t="shared" si="3"/>
        <v>0</v>
      </c>
      <c r="L42" s="20">
        <f t="shared" si="4"/>
        <v>0</v>
      </c>
    </row>
    <row r="43" spans="1:12" x14ac:dyDescent="0.3">
      <c r="A43" s="14"/>
      <c r="B43" s="15"/>
      <c r="C43" s="16"/>
      <c r="D43" s="14"/>
      <c r="G43" s="18">
        <f t="shared" si="5"/>
        <v>0</v>
      </c>
      <c r="H43" s="19" t="str">
        <f>IFERROR(VLOOKUP(G43,[1]Correspondance!$H$1:$I$13,2,FALSE),"")</f>
        <v/>
      </c>
      <c r="I43" s="19">
        <f t="shared" si="6"/>
        <v>0</v>
      </c>
      <c r="J43" s="12">
        <f t="shared" si="7"/>
        <v>1900</v>
      </c>
      <c r="K43" s="20">
        <f t="shared" si="3"/>
        <v>0</v>
      </c>
      <c r="L43" s="20">
        <f t="shared" si="4"/>
        <v>0</v>
      </c>
    </row>
    <row r="44" spans="1:12" x14ac:dyDescent="0.3">
      <c r="A44" s="14"/>
      <c r="B44" s="15"/>
      <c r="C44" s="16"/>
      <c r="D44" s="14"/>
      <c r="G44" s="18">
        <f t="shared" si="5"/>
        <v>0</v>
      </c>
      <c r="H44" s="19" t="str">
        <f>IFERROR(VLOOKUP(G44,[1]Correspondance!$H$1:$I$13,2,FALSE),"")</f>
        <v/>
      </c>
      <c r="I44" s="19">
        <f t="shared" si="6"/>
        <v>0</v>
      </c>
      <c r="J44" s="12">
        <f t="shared" si="7"/>
        <v>1900</v>
      </c>
      <c r="K44" s="20">
        <f t="shared" si="3"/>
        <v>0</v>
      </c>
      <c r="L44" s="20">
        <f t="shared" si="4"/>
        <v>0</v>
      </c>
    </row>
    <row r="45" spans="1:12" x14ac:dyDescent="0.3">
      <c r="A45" s="14"/>
      <c r="B45" s="15"/>
      <c r="C45" s="16"/>
      <c r="D45" s="14"/>
      <c r="G45" s="18">
        <f t="shared" si="5"/>
        <v>0</v>
      </c>
      <c r="H45" s="19" t="str">
        <f>IFERROR(VLOOKUP(G45,[1]Correspondance!$H$1:$I$13,2,FALSE),"")</f>
        <v/>
      </c>
      <c r="I45" s="19">
        <f t="shared" si="6"/>
        <v>0</v>
      </c>
      <c r="J45" s="12">
        <f t="shared" si="7"/>
        <v>1900</v>
      </c>
      <c r="K45" s="20">
        <f t="shared" si="3"/>
        <v>0</v>
      </c>
      <c r="L45" s="20">
        <f t="shared" si="4"/>
        <v>0</v>
      </c>
    </row>
    <row r="46" spans="1:12" x14ac:dyDescent="0.3">
      <c r="A46" s="14"/>
      <c r="B46" s="15"/>
      <c r="C46" s="16"/>
      <c r="D46" s="14"/>
      <c r="G46" s="18">
        <f t="shared" si="5"/>
        <v>0</v>
      </c>
      <c r="H46" s="19" t="str">
        <f>IFERROR(VLOOKUP(G46,[1]Correspondance!$H$1:$I$13,2,FALSE),"")</f>
        <v/>
      </c>
      <c r="I46" s="19">
        <f t="shared" si="6"/>
        <v>0</v>
      </c>
      <c r="J46" s="12">
        <f t="shared" si="7"/>
        <v>1900</v>
      </c>
      <c r="K46" s="20">
        <f t="shared" si="3"/>
        <v>0</v>
      </c>
      <c r="L46" s="20">
        <f t="shared" si="4"/>
        <v>0</v>
      </c>
    </row>
    <row r="47" spans="1:12" x14ac:dyDescent="0.3">
      <c r="A47" s="14"/>
      <c r="B47" s="15"/>
      <c r="C47" s="16"/>
      <c r="D47" s="14"/>
      <c r="G47" s="18">
        <f t="shared" si="5"/>
        <v>0</v>
      </c>
      <c r="H47" s="19" t="str">
        <f>IFERROR(VLOOKUP(G47,[1]Correspondance!$H$1:$I$13,2,FALSE),"")</f>
        <v/>
      </c>
      <c r="I47" s="19">
        <f t="shared" si="6"/>
        <v>0</v>
      </c>
      <c r="J47" s="12">
        <f t="shared" si="7"/>
        <v>1900</v>
      </c>
      <c r="K47" s="20">
        <f t="shared" si="3"/>
        <v>0</v>
      </c>
      <c r="L47" s="20">
        <f t="shared" si="4"/>
        <v>0</v>
      </c>
    </row>
    <row r="48" spans="1:12" x14ac:dyDescent="0.3">
      <c r="A48" s="14"/>
      <c r="B48" s="15"/>
      <c r="C48" s="16"/>
      <c r="D48" s="14"/>
      <c r="G48" s="18">
        <f t="shared" si="5"/>
        <v>0</v>
      </c>
      <c r="H48" s="19" t="str">
        <f>IFERROR(VLOOKUP(G48,[1]Correspondance!$H$1:$I$13,2,FALSE),"")</f>
        <v/>
      </c>
      <c r="I48" s="19">
        <f t="shared" si="6"/>
        <v>0</v>
      </c>
      <c r="J48" s="12">
        <f t="shared" si="7"/>
        <v>1900</v>
      </c>
      <c r="K48" s="20">
        <f t="shared" si="3"/>
        <v>0</v>
      </c>
      <c r="L48" s="20">
        <f t="shared" si="4"/>
        <v>0</v>
      </c>
    </row>
    <row r="49" spans="1:12" x14ac:dyDescent="0.3">
      <c r="A49" s="14"/>
      <c r="B49" s="15"/>
      <c r="C49" s="16"/>
      <c r="D49" s="14"/>
      <c r="G49" s="18">
        <f t="shared" si="5"/>
        <v>0</v>
      </c>
      <c r="H49" s="19" t="str">
        <f>IFERROR(VLOOKUP(G49,[1]Correspondance!$H$1:$I$13,2,FALSE),"")</f>
        <v/>
      </c>
      <c r="I49" s="19">
        <f t="shared" si="6"/>
        <v>0</v>
      </c>
      <c r="J49" s="12">
        <f t="shared" si="7"/>
        <v>1900</v>
      </c>
      <c r="K49" s="20">
        <f t="shared" si="3"/>
        <v>0</v>
      </c>
      <c r="L49" s="20">
        <f t="shared" si="4"/>
        <v>0</v>
      </c>
    </row>
    <row r="50" spans="1:12" x14ac:dyDescent="0.3">
      <c r="G50" s="18">
        <f t="shared" si="5"/>
        <v>0</v>
      </c>
      <c r="H50" s="19" t="str">
        <f>IFERROR(VLOOKUP(G50,[1]Correspondance!$H$1:$I$13,2,FALSE),"")</f>
        <v/>
      </c>
      <c r="I50" s="19">
        <f t="shared" si="6"/>
        <v>0</v>
      </c>
      <c r="J50" s="12">
        <f t="shared" si="7"/>
        <v>1900</v>
      </c>
      <c r="K50" s="20">
        <f t="shared" si="3"/>
        <v>0</v>
      </c>
      <c r="L50" s="20">
        <f t="shared" si="4"/>
        <v>0</v>
      </c>
    </row>
    <row r="51" spans="1:12" x14ac:dyDescent="0.3">
      <c r="G51" s="18">
        <f t="shared" si="5"/>
        <v>0</v>
      </c>
      <c r="H51" s="19" t="str">
        <f>IFERROR(VLOOKUP(G51,[1]Correspondance!$H$1:$I$13,2,FALSE),"")</f>
        <v/>
      </c>
      <c r="I51" s="19">
        <f t="shared" si="6"/>
        <v>0</v>
      </c>
      <c r="J51" s="12">
        <f t="shared" si="7"/>
        <v>1900</v>
      </c>
      <c r="K51" s="20">
        <f t="shared" si="3"/>
        <v>0</v>
      </c>
      <c r="L51" s="20">
        <f t="shared" si="4"/>
        <v>0</v>
      </c>
    </row>
    <row r="52" spans="1:12" x14ac:dyDescent="0.3">
      <c r="G52" s="18">
        <f t="shared" si="5"/>
        <v>0</v>
      </c>
      <c r="H52" s="19" t="str">
        <f>IFERROR(VLOOKUP(G52,[1]Correspondance!$H$1:$I$13,2,FALSE),"")</f>
        <v/>
      </c>
      <c r="I52" s="19">
        <f t="shared" si="6"/>
        <v>0</v>
      </c>
      <c r="J52" s="12">
        <f t="shared" si="7"/>
        <v>1900</v>
      </c>
      <c r="K52" s="20">
        <f t="shared" si="3"/>
        <v>0</v>
      </c>
      <c r="L52" s="20">
        <f t="shared" si="4"/>
        <v>0</v>
      </c>
    </row>
    <row r="53" spans="1:12" x14ac:dyDescent="0.3">
      <c r="G53" s="18">
        <f t="shared" si="5"/>
        <v>0</v>
      </c>
      <c r="H53" s="19" t="str">
        <f>IFERROR(VLOOKUP(G53,[1]Correspondance!$H$1:$I$13,2,FALSE),"")</f>
        <v/>
      </c>
      <c r="I53" s="19">
        <f t="shared" si="6"/>
        <v>0</v>
      </c>
      <c r="J53" s="12">
        <f t="shared" si="7"/>
        <v>1900</v>
      </c>
      <c r="K53" s="20">
        <f t="shared" si="3"/>
        <v>0</v>
      </c>
      <c r="L53" s="20">
        <f t="shared" si="4"/>
        <v>0</v>
      </c>
    </row>
    <row r="54" spans="1:12" x14ac:dyDescent="0.3">
      <c r="G54" s="18">
        <f t="shared" si="5"/>
        <v>0</v>
      </c>
      <c r="H54" s="19" t="str">
        <f>IFERROR(VLOOKUP(G54,[1]Correspondance!$H$1:$I$13,2,FALSE),"")</f>
        <v/>
      </c>
      <c r="I54" s="19">
        <f t="shared" si="6"/>
        <v>0</v>
      </c>
      <c r="J54" s="12">
        <f t="shared" si="7"/>
        <v>1900</v>
      </c>
      <c r="K54" s="20">
        <f t="shared" si="3"/>
        <v>0</v>
      </c>
      <c r="L54" s="20">
        <f t="shared" si="4"/>
        <v>0</v>
      </c>
    </row>
    <row r="55" spans="1:12" x14ac:dyDescent="0.3">
      <c r="G55" s="18">
        <f t="shared" si="5"/>
        <v>0</v>
      </c>
      <c r="H55" s="19" t="str">
        <f>IFERROR(VLOOKUP(G55,[1]Correspondance!$H$1:$I$13,2,FALSE),"")</f>
        <v/>
      </c>
      <c r="I55" s="19">
        <f t="shared" si="6"/>
        <v>0</v>
      </c>
      <c r="J55" s="12">
        <f t="shared" si="7"/>
        <v>1900</v>
      </c>
      <c r="K55" s="20">
        <f t="shared" si="3"/>
        <v>0</v>
      </c>
      <c r="L55" s="20">
        <f t="shared" si="4"/>
        <v>0</v>
      </c>
    </row>
    <row r="56" spans="1:12" x14ac:dyDescent="0.3">
      <c r="G56" s="18">
        <f t="shared" si="5"/>
        <v>0</v>
      </c>
      <c r="H56" s="19" t="str">
        <f>IFERROR(VLOOKUP(G56,[1]Correspondance!$H$1:$I$13,2,FALSE),"")</f>
        <v/>
      </c>
      <c r="I56" s="19">
        <f t="shared" si="6"/>
        <v>0</v>
      </c>
      <c r="J56" s="12">
        <f t="shared" si="7"/>
        <v>1900</v>
      </c>
      <c r="K56" s="20">
        <f t="shared" si="3"/>
        <v>0</v>
      </c>
      <c r="L56" s="20">
        <f t="shared" si="4"/>
        <v>0</v>
      </c>
    </row>
    <row r="57" spans="1:12" x14ac:dyDescent="0.3">
      <c r="G57" s="18">
        <f t="shared" si="5"/>
        <v>0</v>
      </c>
      <c r="H57" s="19" t="str">
        <f>IFERROR(VLOOKUP(G57,[1]Correspondance!$H$1:$I$13,2,FALSE),"")</f>
        <v/>
      </c>
      <c r="I57" s="19">
        <f t="shared" si="6"/>
        <v>0</v>
      </c>
      <c r="J57" s="12">
        <f t="shared" si="7"/>
        <v>1900</v>
      </c>
      <c r="K57" s="20">
        <f t="shared" si="3"/>
        <v>0</v>
      </c>
      <c r="L57" s="20">
        <f t="shared" si="4"/>
        <v>0</v>
      </c>
    </row>
    <row r="58" spans="1:12" x14ac:dyDescent="0.3">
      <c r="G58" s="18">
        <f t="shared" si="5"/>
        <v>0</v>
      </c>
      <c r="H58" s="19" t="str">
        <f>IFERROR(VLOOKUP(G58,[1]Correspondance!$H$1:$I$13,2,FALSE),"")</f>
        <v/>
      </c>
      <c r="I58" s="19">
        <f t="shared" si="6"/>
        <v>0</v>
      </c>
      <c r="J58" s="12">
        <f t="shared" si="7"/>
        <v>1900</v>
      </c>
      <c r="K58" s="20">
        <f t="shared" si="3"/>
        <v>0</v>
      </c>
      <c r="L58" s="20">
        <f t="shared" si="4"/>
        <v>0</v>
      </c>
    </row>
    <row r="59" spans="1:12" x14ac:dyDescent="0.3">
      <c r="G59" s="18">
        <f t="shared" si="5"/>
        <v>0</v>
      </c>
      <c r="H59" s="19" t="str">
        <f>IFERROR(VLOOKUP(G59,[1]Correspondance!$H$1:$I$13,2,FALSE),"")</f>
        <v/>
      </c>
      <c r="I59" s="19">
        <f t="shared" si="6"/>
        <v>0</v>
      </c>
      <c r="J59" s="12">
        <f t="shared" si="7"/>
        <v>1900</v>
      </c>
      <c r="K59" s="20">
        <f t="shared" si="3"/>
        <v>0</v>
      </c>
      <c r="L59" s="20">
        <f t="shared" si="4"/>
        <v>0</v>
      </c>
    </row>
    <row r="60" spans="1:12" x14ac:dyDescent="0.3">
      <c r="G60" s="18">
        <f t="shared" si="5"/>
        <v>0</v>
      </c>
      <c r="H60" s="19" t="str">
        <f>IFERROR(VLOOKUP(G60,[1]Correspondance!$H$1:$I$13,2,FALSE),"")</f>
        <v/>
      </c>
      <c r="I60" s="19">
        <f t="shared" si="6"/>
        <v>0</v>
      </c>
      <c r="J60" s="12">
        <f t="shared" si="7"/>
        <v>1900</v>
      </c>
      <c r="K60" s="20">
        <f t="shared" si="3"/>
        <v>0</v>
      </c>
      <c r="L60" s="20">
        <f t="shared" si="4"/>
        <v>0</v>
      </c>
    </row>
    <row r="61" spans="1:12" x14ac:dyDescent="0.3">
      <c r="G61" s="18">
        <f t="shared" si="5"/>
        <v>0</v>
      </c>
      <c r="H61" s="19" t="str">
        <f>IFERROR(VLOOKUP(G61,[1]Correspondance!$H$1:$I$13,2,FALSE),"")</f>
        <v/>
      </c>
      <c r="I61" s="19">
        <f t="shared" si="6"/>
        <v>0</v>
      </c>
      <c r="J61" s="12">
        <f t="shared" si="7"/>
        <v>1900</v>
      </c>
      <c r="K61" s="20">
        <f t="shared" si="3"/>
        <v>0</v>
      </c>
      <c r="L61" s="20">
        <f t="shared" si="4"/>
        <v>0</v>
      </c>
    </row>
    <row r="62" spans="1:12" x14ac:dyDescent="0.3">
      <c r="G62" s="18">
        <f t="shared" si="5"/>
        <v>0</v>
      </c>
      <c r="H62" s="19" t="str">
        <f>IFERROR(VLOOKUP(G62,[1]Correspondance!$H$1:$I$13,2,FALSE),"")</f>
        <v/>
      </c>
      <c r="I62" s="19">
        <f t="shared" si="6"/>
        <v>0</v>
      </c>
      <c r="J62" s="12">
        <f t="shared" si="7"/>
        <v>1900</v>
      </c>
      <c r="K62" s="20">
        <f t="shared" si="3"/>
        <v>0</v>
      </c>
      <c r="L62" s="20">
        <f t="shared" si="4"/>
        <v>0</v>
      </c>
    </row>
    <row r="63" spans="1:12" x14ac:dyDescent="0.3">
      <c r="G63" s="18">
        <f t="shared" si="5"/>
        <v>0</v>
      </c>
      <c r="H63" s="19" t="str">
        <f>IFERROR(VLOOKUP(G63,[1]Correspondance!$H$1:$I$13,2,FALSE),"")</f>
        <v/>
      </c>
      <c r="I63" s="19">
        <f t="shared" si="6"/>
        <v>0</v>
      </c>
      <c r="J63" s="12">
        <f t="shared" si="7"/>
        <v>1900</v>
      </c>
      <c r="K63" s="20">
        <f t="shared" si="3"/>
        <v>0</v>
      </c>
      <c r="L63" s="20">
        <f t="shared" si="4"/>
        <v>0</v>
      </c>
    </row>
    <row r="64" spans="1:12" x14ac:dyDescent="0.3">
      <c r="G64" s="18">
        <f t="shared" si="5"/>
        <v>0</v>
      </c>
      <c r="H64" s="19" t="str">
        <f>IFERROR(VLOOKUP(G64,[1]Correspondance!$H$1:$I$13,2,FALSE),"")</f>
        <v/>
      </c>
      <c r="I64" s="19">
        <f t="shared" si="6"/>
        <v>0</v>
      </c>
      <c r="J64" s="12">
        <f t="shared" si="7"/>
        <v>1900</v>
      </c>
      <c r="K64" s="20">
        <f t="shared" si="3"/>
        <v>0</v>
      </c>
      <c r="L64" s="20">
        <f t="shared" si="4"/>
        <v>0</v>
      </c>
    </row>
    <row r="65" spans="7:12" x14ac:dyDescent="0.3">
      <c r="G65" s="18">
        <f t="shared" si="5"/>
        <v>0</v>
      </c>
      <c r="H65" s="19" t="str">
        <f>IFERROR(VLOOKUP(G65,[1]Correspondance!$H$1:$I$13,2,FALSE),"")</f>
        <v/>
      </c>
      <c r="I65" s="19">
        <f t="shared" si="6"/>
        <v>0</v>
      </c>
      <c r="J65" s="12">
        <f t="shared" si="7"/>
        <v>1900</v>
      </c>
      <c r="K65" s="20">
        <f t="shared" si="3"/>
        <v>0</v>
      </c>
      <c r="L65" s="20">
        <f t="shared" si="4"/>
        <v>0</v>
      </c>
    </row>
    <row r="66" spans="7:12" x14ac:dyDescent="0.3">
      <c r="G66" s="18">
        <f t="shared" ref="G66:G97" si="8">MONTH(C66)-1</f>
        <v>0</v>
      </c>
      <c r="H66" s="19" t="str">
        <f>IFERROR(VLOOKUP(G66,[1]Correspondance!$H$1:$I$13,2,FALSE),"")</f>
        <v/>
      </c>
      <c r="I66" s="19">
        <f t="shared" ref="I66:I97" si="9">IF(C66&lt;&gt;"",1,0)</f>
        <v>0</v>
      </c>
      <c r="J66" s="12">
        <f t="shared" ref="J66:J97" si="10">YEAR(C66)</f>
        <v>1900</v>
      </c>
      <c r="K66" s="20">
        <f t="shared" si="3"/>
        <v>0</v>
      </c>
      <c r="L66" s="20">
        <f t="shared" si="4"/>
        <v>0</v>
      </c>
    </row>
    <row r="67" spans="7:12" x14ac:dyDescent="0.3">
      <c r="G67" s="18">
        <f t="shared" si="8"/>
        <v>0</v>
      </c>
      <c r="H67" s="19" t="str">
        <f>IFERROR(VLOOKUP(G67,[1]Correspondance!$H$1:$I$13,2,FALSE),"")</f>
        <v/>
      </c>
      <c r="I67" s="19">
        <f t="shared" si="9"/>
        <v>0</v>
      </c>
      <c r="J67" s="12">
        <f t="shared" si="10"/>
        <v>1900</v>
      </c>
      <c r="K67" s="20">
        <f t="shared" ref="K67:K130" si="11">F67</f>
        <v>0</v>
      </c>
      <c r="L67" s="20">
        <f t="shared" ref="L67:L130" si="12">IF(0.12*K67&gt;5000,5000,0.12*K67)</f>
        <v>0</v>
      </c>
    </row>
    <row r="68" spans="7:12" x14ac:dyDescent="0.3">
      <c r="G68" s="18">
        <f t="shared" si="8"/>
        <v>0</v>
      </c>
      <c r="H68" s="19" t="str">
        <f>IFERROR(VLOOKUP(G68,[1]Correspondance!$H$1:$I$13,2,FALSE),"")</f>
        <v/>
      </c>
      <c r="I68" s="19">
        <f t="shared" si="9"/>
        <v>0</v>
      </c>
      <c r="J68" s="12">
        <f t="shared" si="10"/>
        <v>1900</v>
      </c>
      <c r="K68" s="20">
        <f t="shared" si="11"/>
        <v>0</v>
      </c>
      <c r="L68" s="20">
        <f t="shared" si="12"/>
        <v>0</v>
      </c>
    </row>
    <row r="69" spans="7:12" x14ac:dyDescent="0.3">
      <c r="G69" s="18">
        <f t="shared" si="8"/>
        <v>0</v>
      </c>
      <c r="H69" s="19" t="str">
        <f>IFERROR(VLOOKUP(G69,[1]Correspondance!$H$1:$I$13,2,FALSE),"")</f>
        <v/>
      </c>
      <c r="I69" s="19">
        <f t="shared" si="9"/>
        <v>0</v>
      </c>
      <c r="J69" s="12">
        <f t="shared" si="10"/>
        <v>1900</v>
      </c>
      <c r="K69" s="20">
        <f t="shared" si="11"/>
        <v>0</v>
      </c>
      <c r="L69" s="20">
        <f t="shared" si="12"/>
        <v>0</v>
      </c>
    </row>
    <row r="70" spans="7:12" x14ac:dyDescent="0.3">
      <c r="G70" s="18">
        <f t="shared" si="8"/>
        <v>0</v>
      </c>
      <c r="H70" s="19" t="str">
        <f>IFERROR(VLOOKUP(G70,[1]Correspondance!$H$1:$I$13,2,FALSE),"")</f>
        <v/>
      </c>
      <c r="I70" s="19">
        <f t="shared" si="9"/>
        <v>0</v>
      </c>
      <c r="J70" s="12">
        <f t="shared" si="10"/>
        <v>1900</v>
      </c>
      <c r="K70" s="20">
        <f t="shared" si="11"/>
        <v>0</v>
      </c>
      <c r="L70" s="20">
        <f t="shared" si="12"/>
        <v>0</v>
      </c>
    </row>
    <row r="71" spans="7:12" x14ac:dyDescent="0.3">
      <c r="G71" s="18">
        <f t="shared" si="8"/>
        <v>0</v>
      </c>
      <c r="H71" s="19" t="str">
        <f>IFERROR(VLOOKUP(G71,[1]Correspondance!$H$1:$I$13,2,FALSE),"")</f>
        <v/>
      </c>
      <c r="I71" s="19">
        <f t="shared" si="9"/>
        <v>0</v>
      </c>
      <c r="J71" s="12">
        <f t="shared" si="10"/>
        <v>1900</v>
      </c>
      <c r="K71" s="20">
        <f t="shared" si="11"/>
        <v>0</v>
      </c>
      <c r="L71" s="20">
        <f t="shared" si="12"/>
        <v>0</v>
      </c>
    </row>
    <row r="72" spans="7:12" x14ac:dyDescent="0.3">
      <c r="G72" s="18">
        <f t="shared" si="8"/>
        <v>0</v>
      </c>
      <c r="H72" s="19" t="str">
        <f>IFERROR(VLOOKUP(G72,[1]Correspondance!$H$1:$I$13,2,FALSE),"")</f>
        <v/>
      </c>
      <c r="I72" s="19">
        <f t="shared" si="9"/>
        <v>0</v>
      </c>
      <c r="J72" s="12">
        <f t="shared" si="10"/>
        <v>1900</v>
      </c>
      <c r="K72" s="20">
        <f t="shared" si="11"/>
        <v>0</v>
      </c>
      <c r="L72" s="20">
        <f t="shared" si="12"/>
        <v>0</v>
      </c>
    </row>
    <row r="73" spans="7:12" x14ac:dyDescent="0.3">
      <c r="G73" s="18">
        <f t="shared" si="8"/>
        <v>0</v>
      </c>
      <c r="H73" s="19" t="str">
        <f>IFERROR(VLOOKUP(G73,[1]Correspondance!$H$1:$I$13,2,FALSE),"")</f>
        <v/>
      </c>
      <c r="I73" s="19">
        <f t="shared" si="9"/>
        <v>0</v>
      </c>
      <c r="J73" s="12">
        <f t="shared" si="10"/>
        <v>1900</v>
      </c>
      <c r="K73" s="20">
        <f t="shared" si="11"/>
        <v>0</v>
      </c>
      <c r="L73" s="20">
        <f t="shared" si="12"/>
        <v>0</v>
      </c>
    </row>
    <row r="74" spans="7:12" x14ac:dyDescent="0.3">
      <c r="G74" s="18">
        <f t="shared" si="8"/>
        <v>0</v>
      </c>
      <c r="H74" s="19" t="str">
        <f>IFERROR(VLOOKUP(G74,[1]Correspondance!$H$1:$I$13,2,FALSE),"")</f>
        <v/>
      </c>
      <c r="I74" s="19">
        <f t="shared" si="9"/>
        <v>0</v>
      </c>
      <c r="J74" s="12">
        <f t="shared" si="10"/>
        <v>1900</v>
      </c>
      <c r="K74" s="20">
        <f t="shared" si="11"/>
        <v>0</v>
      </c>
      <c r="L74" s="20">
        <f t="shared" si="12"/>
        <v>0</v>
      </c>
    </row>
    <row r="75" spans="7:12" x14ac:dyDescent="0.3">
      <c r="G75" s="18">
        <f t="shared" si="8"/>
        <v>0</v>
      </c>
      <c r="H75" s="19" t="str">
        <f>IFERROR(VLOOKUP(G75,[1]Correspondance!$H$1:$I$13,2,FALSE),"")</f>
        <v/>
      </c>
      <c r="I75" s="19">
        <f t="shared" si="9"/>
        <v>0</v>
      </c>
      <c r="J75" s="12">
        <f t="shared" si="10"/>
        <v>1900</v>
      </c>
      <c r="K75" s="20">
        <f t="shared" si="11"/>
        <v>0</v>
      </c>
      <c r="L75" s="20">
        <f t="shared" si="12"/>
        <v>0</v>
      </c>
    </row>
    <row r="76" spans="7:12" x14ac:dyDescent="0.3">
      <c r="G76" s="18">
        <f t="shared" si="8"/>
        <v>0</v>
      </c>
      <c r="H76" s="19" t="str">
        <f>IFERROR(VLOOKUP(G76,[1]Correspondance!$H$1:$I$13,2,FALSE),"")</f>
        <v/>
      </c>
      <c r="I76" s="19">
        <f t="shared" si="9"/>
        <v>0</v>
      </c>
      <c r="J76" s="12">
        <f t="shared" si="10"/>
        <v>1900</v>
      </c>
      <c r="K76" s="20">
        <f t="shared" si="11"/>
        <v>0</v>
      </c>
      <c r="L76" s="20">
        <f t="shared" si="12"/>
        <v>0</v>
      </c>
    </row>
    <row r="77" spans="7:12" x14ac:dyDescent="0.3">
      <c r="G77" s="18">
        <f t="shared" si="8"/>
        <v>0</v>
      </c>
      <c r="H77" s="19" t="str">
        <f>IFERROR(VLOOKUP(G77,[1]Correspondance!$H$1:$I$13,2,FALSE),"")</f>
        <v/>
      </c>
      <c r="I77" s="19">
        <f t="shared" si="9"/>
        <v>0</v>
      </c>
      <c r="J77" s="12">
        <f t="shared" si="10"/>
        <v>1900</v>
      </c>
      <c r="K77" s="20">
        <f t="shared" si="11"/>
        <v>0</v>
      </c>
      <c r="L77" s="20">
        <f t="shared" si="12"/>
        <v>0</v>
      </c>
    </row>
    <row r="78" spans="7:12" x14ac:dyDescent="0.3">
      <c r="G78" s="18">
        <f t="shared" si="8"/>
        <v>0</v>
      </c>
      <c r="H78" s="19" t="str">
        <f>IFERROR(VLOOKUP(G78,[1]Correspondance!$H$1:$I$13,2,FALSE),"")</f>
        <v/>
      </c>
      <c r="I78" s="19">
        <f t="shared" si="9"/>
        <v>0</v>
      </c>
      <c r="J78" s="12">
        <f t="shared" si="10"/>
        <v>1900</v>
      </c>
      <c r="K78" s="20">
        <f t="shared" si="11"/>
        <v>0</v>
      </c>
      <c r="L78" s="20">
        <f t="shared" si="12"/>
        <v>0</v>
      </c>
    </row>
    <row r="79" spans="7:12" x14ac:dyDescent="0.3">
      <c r="G79" s="18">
        <f t="shared" si="8"/>
        <v>0</v>
      </c>
      <c r="H79" s="19" t="str">
        <f>IFERROR(VLOOKUP(G79,[1]Correspondance!$H$1:$I$13,2,FALSE),"")</f>
        <v/>
      </c>
      <c r="I79" s="19">
        <f t="shared" si="9"/>
        <v>0</v>
      </c>
      <c r="J79" s="12">
        <f t="shared" si="10"/>
        <v>1900</v>
      </c>
      <c r="K79" s="20">
        <f t="shared" si="11"/>
        <v>0</v>
      </c>
      <c r="L79" s="20">
        <f t="shared" si="12"/>
        <v>0</v>
      </c>
    </row>
    <row r="80" spans="7:12" x14ac:dyDescent="0.3">
      <c r="G80" s="18">
        <f t="shared" si="8"/>
        <v>0</v>
      </c>
      <c r="H80" s="19" t="str">
        <f>IFERROR(VLOOKUP(G80,[1]Correspondance!$H$1:$I$13,2,FALSE),"")</f>
        <v/>
      </c>
      <c r="I80" s="19">
        <f t="shared" si="9"/>
        <v>0</v>
      </c>
      <c r="J80" s="12">
        <f t="shared" si="10"/>
        <v>1900</v>
      </c>
      <c r="K80" s="20">
        <f t="shared" si="11"/>
        <v>0</v>
      </c>
      <c r="L80" s="20">
        <f t="shared" si="12"/>
        <v>0</v>
      </c>
    </row>
    <row r="81" spans="7:12" x14ac:dyDescent="0.3">
      <c r="G81" s="18">
        <f t="shared" si="8"/>
        <v>0</v>
      </c>
      <c r="H81" s="19" t="str">
        <f>IFERROR(VLOOKUP(G81,[1]Correspondance!$H$1:$I$13,2,FALSE),"")</f>
        <v/>
      </c>
      <c r="I81" s="19">
        <f t="shared" si="9"/>
        <v>0</v>
      </c>
      <c r="J81" s="12">
        <f t="shared" si="10"/>
        <v>1900</v>
      </c>
      <c r="K81" s="20">
        <f t="shared" si="11"/>
        <v>0</v>
      </c>
      <c r="L81" s="20">
        <f t="shared" si="12"/>
        <v>0</v>
      </c>
    </row>
    <row r="82" spans="7:12" x14ac:dyDescent="0.3">
      <c r="G82" s="18">
        <f t="shared" si="8"/>
        <v>0</v>
      </c>
      <c r="H82" s="19" t="str">
        <f>IFERROR(VLOOKUP(G82,[1]Correspondance!$H$1:$I$13,2,FALSE),"")</f>
        <v/>
      </c>
      <c r="I82" s="19">
        <f t="shared" si="9"/>
        <v>0</v>
      </c>
      <c r="J82" s="12">
        <f t="shared" si="10"/>
        <v>1900</v>
      </c>
      <c r="K82" s="20">
        <f t="shared" si="11"/>
        <v>0</v>
      </c>
      <c r="L82" s="20">
        <f t="shared" si="12"/>
        <v>0</v>
      </c>
    </row>
    <row r="83" spans="7:12" x14ac:dyDescent="0.3">
      <c r="G83" s="18">
        <f t="shared" si="8"/>
        <v>0</v>
      </c>
      <c r="H83" s="19" t="str">
        <f>IFERROR(VLOOKUP(G83,[1]Correspondance!$H$1:$I$13,2,FALSE),"")</f>
        <v/>
      </c>
      <c r="I83" s="19">
        <f t="shared" si="9"/>
        <v>0</v>
      </c>
      <c r="J83" s="12">
        <f t="shared" si="10"/>
        <v>1900</v>
      </c>
      <c r="K83" s="20">
        <f t="shared" si="11"/>
        <v>0</v>
      </c>
      <c r="L83" s="20">
        <f t="shared" si="12"/>
        <v>0</v>
      </c>
    </row>
    <row r="84" spans="7:12" x14ac:dyDescent="0.3">
      <c r="G84" s="18">
        <f t="shared" si="8"/>
        <v>0</v>
      </c>
      <c r="H84" s="19" t="str">
        <f>IFERROR(VLOOKUP(G84,[1]Correspondance!$H$1:$I$13,2,FALSE),"")</f>
        <v/>
      </c>
      <c r="I84" s="19">
        <f t="shared" si="9"/>
        <v>0</v>
      </c>
      <c r="J84" s="12">
        <f t="shared" si="10"/>
        <v>1900</v>
      </c>
      <c r="K84" s="20">
        <f t="shared" si="11"/>
        <v>0</v>
      </c>
      <c r="L84" s="20">
        <f t="shared" si="12"/>
        <v>0</v>
      </c>
    </row>
    <row r="85" spans="7:12" x14ac:dyDescent="0.3">
      <c r="G85" s="18">
        <f t="shared" si="8"/>
        <v>0</v>
      </c>
      <c r="H85" s="19" t="str">
        <f>IFERROR(VLOOKUP(G85,[1]Correspondance!$H$1:$I$13,2,FALSE),"")</f>
        <v/>
      </c>
      <c r="I85" s="19">
        <f t="shared" si="9"/>
        <v>0</v>
      </c>
      <c r="J85" s="12">
        <f t="shared" si="10"/>
        <v>1900</v>
      </c>
      <c r="K85" s="20">
        <f t="shared" si="11"/>
        <v>0</v>
      </c>
      <c r="L85" s="20">
        <f t="shared" si="12"/>
        <v>0</v>
      </c>
    </row>
    <row r="86" spans="7:12" x14ac:dyDescent="0.3">
      <c r="G86" s="18">
        <f t="shared" si="8"/>
        <v>0</v>
      </c>
      <c r="H86" s="19" t="str">
        <f>IFERROR(VLOOKUP(G86,[1]Correspondance!$H$1:$I$13,2,FALSE),"")</f>
        <v/>
      </c>
      <c r="I86" s="19">
        <f t="shared" si="9"/>
        <v>0</v>
      </c>
      <c r="J86" s="12">
        <f t="shared" si="10"/>
        <v>1900</v>
      </c>
      <c r="K86" s="20">
        <f t="shared" si="11"/>
        <v>0</v>
      </c>
      <c r="L86" s="20">
        <f t="shared" si="12"/>
        <v>0</v>
      </c>
    </row>
    <row r="87" spans="7:12" x14ac:dyDescent="0.3">
      <c r="G87" s="18">
        <f t="shared" si="8"/>
        <v>0</v>
      </c>
      <c r="H87" s="19" t="str">
        <f>IFERROR(VLOOKUP(G87,[1]Correspondance!$H$1:$I$13,2,FALSE),"")</f>
        <v/>
      </c>
      <c r="I87" s="19">
        <f t="shared" si="9"/>
        <v>0</v>
      </c>
      <c r="J87" s="12">
        <f t="shared" si="10"/>
        <v>1900</v>
      </c>
      <c r="K87" s="20">
        <f t="shared" si="11"/>
        <v>0</v>
      </c>
      <c r="L87" s="20">
        <f t="shared" si="12"/>
        <v>0</v>
      </c>
    </row>
    <row r="88" spans="7:12" x14ac:dyDescent="0.3">
      <c r="G88" s="18">
        <f t="shared" si="8"/>
        <v>0</v>
      </c>
      <c r="H88" s="19" t="str">
        <f>IFERROR(VLOOKUP(G88,[1]Correspondance!$H$1:$I$13,2,FALSE),"")</f>
        <v/>
      </c>
      <c r="I88" s="19">
        <f t="shared" si="9"/>
        <v>0</v>
      </c>
      <c r="J88" s="12">
        <f t="shared" si="10"/>
        <v>1900</v>
      </c>
      <c r="K88" s="20">
        <f t="shared" si="11"/>
        <v>0</v>
      </c>
      <c r="L88" s="20">
        <f t="shared" si="12"/>
        <v>0</v>
      </c>
    </row>
    <row r="89" spans="7:12" x14ac:dyDescent="0.3">
      <c r="G89" s="18">
        <f t="shared" si="8"/>
        <v>0</v>
      </c>
      <c r="H89" s="19" t="str">
        <f>IFERROR(VLOOKUP(G89,[1]Correspondance!$H$1:$I$13,2,FALSE),"")</f>
        <v/>
      </c>
      <c r="I89" s="19">
        <f t="shared" si="9"/>
        <v>0</v>
      </c>
      <c r="J89" s="12">
        <f t="shared" si="10"/>
        <v>1900</v>
      </c>
      <c r="K89" s="20">
        <f t="shared" si="11"/>
        <v>0</v>
      </c>
      <c r="L89" s="20">
        <f t="shared" si="12"/>
        <v>0</v>
      </c>
    </row>
    <row r="90" spans="7:12" x14ac:dyDescent="0.3">
      <c r="G90" s="18">
        <f t="shared" si="8"/>
        <v>0</v>
      </c>
      <c r="H90" s="19" t="str">
        <f>IFERROR(VLOOKUP(G90,[1]Correspondance!$H$1:$I$13,2,FALSE),"")</f>
        <v/>
      </c>
      <c r="I90" s="19">
        <f t="shared" si="9"/>
        <v>0</v>
      </c>
      <c r="J90" s="12">
        <f t="shared" si="10"/>
        <v>1900</v>
      </c>
      <c r="K90" s="20">
        <f t="shared" si="11"/>
        <v>0</v>
      </c>
      <c r="L90" s="20">
        <f t="shared" si="12"/>
        <v>0</v>
      </c>
    </row>
    <row r="91" spans="7:12" x14ac:dyDescent="0.3">
      <c r="G91" s="18">
        <f t="shared" si="8"/>
        <v>0</v>
      </c>
      <c r="H91" s="19" t="str">
        <f>IFERROR(VLOOKUP(G91,[1]Correspondance!$H$1:$I$13,2,FALSE),"")</f>
        <v/>
      </c>
      <c r="I91" s="19">
        <f t="shared" si="9"/>
        <v>0</v>
      </c>
      <c r="J91" s="12">
        <f t="shared" si="10"/>
        <v>1900</v>
      </c>
      <c r="K91" s="20">
        <f t="shared" si="11"/>
        <v>0</v>
      </c>
      <c r="L91" s="20">
        <f t="shared" si="12"/>
        <v>0</v>
      </c>
    </row>
    <row r="92" spans="7:12" x14ac:dyDescent="0.3">
      <c r="G92" s="18">
        <f t="shared" si="8"/>
        <v>0</v>
      </c>
      <c r="H92" s="19" t="str">
        <f>IFERROR(VLOOKUP(G92,[1]Correspondance!$H$1:$I$13,2,FALSE),"")</f>
        <v/>
      </c>
      <c r="I92" s="19">
        <f t="shared" si="9"/>
        <v>0</v>
      </c>
      <c r="J92" s="12">
        <f t="shared" si="10"/>
        <v>1900</v>
      </c>
      <c r="K92" s="20">
        <f t="shared" si="11"/>
        <v>0</v>
      </c>
      <c r="L92" s="20">
        <f t="shared" si="12"/>
        <v>0</v>
      </c>
    </row>
    <row r="93" spans="7:12" x14ac:dyDescent="0.3">
      <c r="G93" s="18">
        <f t="shared" si="8"/>
        <v>0</v>
      </c>
      <c r="H93" s="19" t="str">
        <f>IFERROR(VLOOKUP(G93,[1]Correspondance!$H$1:$I$13,2,FALSE),"")</f>
        <v/>
      </c>
      <c r="I93" s="19">
        <f t="shared" si="9"/>
        <v>0</v>
      </c>
      <c r="J93" s="12">
        <f t="shared" si="10"/>
        <v>1900</v>
      </c>
      <c r="K93" s="20">
        <f t="shared" si="11"/>
        <v>0</v>
      </c>
      <c r="L93" s="20">
        <f t="shared" si="12"/>
        <v>0</v>
      </c>
    </row>
    <row r="94" spans="7:12" x14ac:dyDescent="0.3">
      <c r="G94" s="18">
        <f t="shared" si="8"/>
        <v>0</v>
      </c>
      <c r="H94" s="19" t="str">
        <f>IFERROR(VLOOKUP(G94,[1]Correspondance!$H$1:$I$13,2,FALSE),"")</f>
        <v/>
      </c>
      <c r="I94" s="19">
        <f t="shared" si="9"/>
        <v>0</v>
      </c>
      <c r="J94" s="12">
        <f t="shared" si="10"/>
        <v>1900</v>
      </c>
      <c r="K94" s="20">
        <f t="shared" si="11"/>
        <v>0</v>
      </c>
      <c r="L94" s="20">
        <f t="shared" si="12"/>
        <v>0</v>
      </c>
    </row>
    <row r="95" spans="7:12" x14ac:dyDescent="0.3">
      <c r="G95" s="18">
        <f t="shared" si="8"/>
        <v>0</v>
      </c>
      <c r="H95" s="19" t="str">
        <f>IFERROR(VLOOKUP(G95,[1]Correspondance!$H$1:$I$13,2,FALSE),"")</f>
        <v/>
      </c>
      <c r="I95" s="19">
        <f t="shared" si="9"/>
        <v>0</v>
      </c>
      <c r="J95" s="12">
        <f t="shared" si="10"/>
        <v>1900</v>
      </c>
      <c r="K95" s="20">
        <f t="shared" si="11"/>
        <v>0</v>
      </c>
      <c r="L95" s="20">
        <f t="shared" si="12"/>
        <v>0</v>
      </c>
    </row>
    <row r="96" spans="7:12" x14ac:dyDescent="0.3">
      <c r="G96" s="18">
        <f t="shared" si="8"/>
        <v>0</v>
      </c>
      <c r="H96" s="19" t="str">
        <f>IFERROR(VLOOKUP(G96,[1]Correspondance!$H$1:$I$13,2,FALSE),"")</f>
        <v/>
      </c>
      <c r="I96" s="19">
        <f t="shared" si="9"/>
        <v>0</v>
      </c>
      <c r="J96" s="12">
        <f t="shared" si="10"/>
        <v>1900</v>
      </c>
      <c r="K96" s="20">
        <f t="shared" si="11"/>
        <v>0</v>
      </c>
      <c r="L96" s="20">
        <f t="shared" si="12"/>
        <v>0</v>
      </c>
    </row>
    <row r="97" spans="7:12" x14ac:dyDescent="0.3">
      <c r="G97" s="18">
        <f t="shared" si="8"/>
        <v>0</v>
      </c>
      <c r="H97" s="19" t="str">
        <f>IFERROR(VLOOKUP(G97,[1]Correspondance!$H$1:$I$13,2,FALSE),"")</f>
        <v/>
      </c>
      <c r="I97" s="19">
        <f t="shared" si="9"/>
        <v>0</v>
      </c>
      <c r="J97" s="12">
        <f t="shared" si="10"/>
        <v>1900</v>
      </c>
      <c r="K97" s="20">
        <f t="shared" si="11"/>
        <v>0</v>
      </c>
      <c r="L97" s="20">
        <f t="shared" si="12"/>
        <v>0</v>
      </c>
    </row>
    <row r="98" spans="7:12" x14ac:dyDescent="0.3">
      <c r="G98" s="18">
        <f t="shared" ref="G98:G131" si="13">MONTH(C98)-1</f>
        <v>0</v>
      </c>
      <c r="H98" s="19" t="str">
        <f>IFERROR(VLOOKUP(G98,[1]Correspondance!$H$1:$I$13,2,FALSE),"")</f>
        <v/>
      </c>
      <c r="I98" s="19">
        <f t="shared" ref="I98:I129" si="14">IF(C98&lt;&gt;"",1,0)</f>
        <v>0</v>
      </c>
      <c r="J98" s="12">
        <f t="shared" ref="J98:J131" si="15">YEAR(C98)</f>
        <v>1900</v>
      </c>
      <c r="K98" s="20">
        <f t="shared" si="11"/>
        <v>0</v>
      </c>
      <c r="L98" s="20">
        <f t="shared" si="12"/>
        <v>0</v>
      </c>
    </row>
    <row r="99" spans="7:12" x14ac:dyDescent="0.3">
      <c r="G99" s="18">
        <f t="shared" si="13"/>
        <v>0</v>
      </c>
      <c r="H99" s="19" t="str">
        <f>IFERROR(VLOOKUP(G99,[1]Correspondance!$H$1:$I$13,2,FALSE),"")</f>
        <v/>
      </c>
      <c r="I99" s="19">
        <f t="shared" si="14"/>
        <v>0</v>
      </c>
      <c r="J99" s="12">
        <f t="shared" si="15"/>
        <v>1900</v>
      </c>
      <c r="K99" s="20">
        <f t="shared" si="11"/>
        <v>0</v>
      </c>
      <c r="L99" s="20">
        <f t="shared" si="12"/>
        <v>0</v>
      </c>
    </row>
    <row r="100" spans="7:12" x14ac:dyDescent="0.3">
      <c r="G100" s="18">
        <f t="shared" si="13"/>
        <v>0</v>
      </c>
      <c r="H100" s="19" t="str">
        <f>IFERROR(VLOOKUP(G100,[1]Correspondance!$H$1:$I$13,2,FALSE),"")</f>
        <v/>
      </c>
      <c r="I100" s="19">
        <f t="shared" si="14"/>
        <v>0</v>
      </c>
      <c r="J100" s="12">
        <f t="shared" si="15"/>
        <v>1900</v>
      </c>
      <c r="K100" s="20">
        <f t="shared" si="11"/>
        <v>0</v>
      </c>
      <c r="L100" s="20">
        <f t="shared" si="12"/>
        <v>0</v>
      </c>
    </row>
    <row r="101" spans="7:12" x14ac:dyDescent="0.3">
      <c r="G101" s="18">
        <f t="shared" si="13"/>
        <v>0</v>
      </c>
      <c r="H101" s="19" t="str">
        <f>IFERROR(VLOOKUP(G101,[1]Correspondance!$H$1:$I$13,2,FALSE),"")</f>
        <v/>
      </c>
      <c r="I101" s="19">
        <f t="shared" si="14"/>
        <v>0</v>
      </c>
      <c r="J101" s="12">
        <f t="shared" si="15"/>
        <v>1900</v>
      </c>
      <c r="K101" s="20">
        <f t="shared" si="11"/>
        <v>0</v>
      </c>
      <c r="L101" s="20">
        <f t="shared" si="12"/>
        <v>0</v>
      </c>
    </row>
    <row r="102" spans="7:12" x14ac:dyDescent="0.3">
      <c r="G102" s="18">
        <f t="shared" si="13"/>
        <v>0</v>
      </c>
      <c r="H102" s="19" t="str">
        <f>IFERROR(VLOOKUP(G102,[1]Correspondance!$H$1:$I$13,2,FALSE),"")</f>
        <v/>
      </c>
      <c r="I102" s="19">
        <f t="shared" si="14"/>
        <v>0</v>
      </c>
      <c r="J102" s="12">
        <f t="shared" si="15"/>
        <v>1900</v>
      </c>
      <c r="K102" s="20">
        <f t="shared" si="11"/>
        <v>0</v>
      </c>
      <c r="L102" s="20">
        <f t="shared" si="12"/>
        <v>0</v>
      </c>
    </row>
    <row r="103" spans="7:12" x14ac:dyDescent="0.3">
      <c r="G103" s="18">
        <f t="shared" si="13"/>
        <v>0</v>
      </c>
      <c r="H103" s="19" t="str">
        <f>IFERROR(VLOOKUP(G103,[1]Correspondance!$H$1:$I$13,2,FALSE),"")</f>
        <v/>
      </c>
      <c r="I103" s="19">
        <f t="shared" si="14"/>
        <v>0</v>
      </c>
      <c r="J103" s="12">
        <f t="shared" si="15"/>
        <v>1900</v>
      </c>
      <c r="K103" s="20">
        <f t="shared" si="11"/>
        <v>0</v>
      </c>
      <c r="L103" s="20">
        <f t="shared" si="12"/>
        <v>0</v>
      </c>
    </row>
    <row r="104" spans="7:12" x14ac:dyDescent="0.3">
      <c r="G104" s="18">
        <f t="shared" si="13"/>
        <v>0</v>
      </c>
      <c r="H104" s="19" t="str">
        <f>IFERROR(VLOOKUP(G104,[1]Correspondance!$H$1:$I$13,2,FALSE),"")</f>
        <v/>
      </c>
      <c r="I104" s="19">
        <f t="shared" si="14"/>
        <v>0</v>
      </c>
      <c r="J104" s="12">
        <f t="shared" si="15"/>
        <v>1900</v>
      </c>
      <c r="K104" s="20">
        <f t="shared" si="11"/>
        <v>0</v>
      </c>
      <c r="L104" s="20">
        <f t="shared" si="12"/>
        <v>0</v>
      </c>
    </row>
    <row r="105" spans="7:12" x14ac:dyDescent="0.3">
      <c r="G105" s="18">
        <f t="shared" si="13"/>
        <v>0</v>
      </c>
      <c r="H105" s="19" t="str">
        <f>IFERROR(VLOOKUP(G105,[1]Correspondance!$H$1:$I$13,2,FALSE),"")</f>
        <v/>
      </c>
      <c r="I105" s="19">
        <f t="shared" si="14"/>
        <v>0</v>
      </c>
      <c r="J105" s="12">
        <f t="shared" si="15"/>
        <v>1900</v>
      </c>
      <c r="K105" s="20">
        <f t="shared" si="11"/>
        <v>0</v>
      </c>
      <c r="L105" s="20">
        <f t="shared" si="12"/>
        <v>0</v>
      </c>
    </row>
    <row r="106" spans="7:12" x14ac:dyDescent="0.3">
      <c r="G106" s="18">
        <f t="shared" si="13"/>
        <v>0</v>
      </c>
      <c r="H106" s="19" t="str">
        <f>IFERROR(VLOOKUP(G106,[1]Correspondance!$H$1:$I$13,2,FALSE),"")</f>
        <v/>
      </c>
      <c r="I106" s="19">
        <f t="shared" si="14"/>
        <v>0</v>
      </c>
      <c r="J106" s="12">
        <f t="shared" si="15"/>
        <v>1900</v>
      </c>
      <c r="K106" s="20">
        <f t="shared" si="11"/>
        <v>0</v>
      </c>
      <c r="L106" s="20">
        <f t="shared" si="12"/>
        <v>0</v>
      </c>
    </row>
    <row r="107" spans="7:12" x14ac:dyDescent="0.3">
      <c r="G107" s="18">
        <f t="shared" si="13"/>
        <v>0</v>
      </c>
      <c r="H107" s="19" t="str">
        <f>IFERROR(VLOOKUP(G107,[1]Correspondance!$H$1:$I$13,2,FALSE),"")</f>
        <v/>
      </c>
      <c r="I107" s="19">
        <f t="shared" si="14"/>
        <v>0</v>
      </c>
      <c r="J107" s="12">
        <f t="shared" si="15"/>
        <v>1900</v>
      </c>
      <c r="K107" s="20">
        <f t="shared" si="11"/>
        <v>0</v>
      </c>
      <c r="L107" s="20">
        <f t="shared" si="12"/>
        <v>0</v>
      </c>
    </row>
    <row r="108" spans="7:12" x14ac:dyDescent="0.3">
      <c r="G108" s="18">
        <f t="shared" si="13"/>
        <v>0</v>
      </c>
      <c r="H108" s="19" t="str">
        <f>IFERROR(VLOOKUP(G108,[1]Correspondance!$H$1:$I$13,2,FALSE),"")</f>
        <v/>
      </c>
      <c r="I108" s="19">
        <f t="shared" si="14"/>
        <v>0</v>
      </c>
      <c r="J108" s="12">
        <f t="shared" si="15"/>
        <v>1900</v>
      </c>
      <c r="K108" s="20">
        <f t="shared" si="11"/>
        <v>0</v>
      </c>
      <c r="L108" s="20">
        <f t="shared" si="12"/>
        <v>0</v>
      </c>
    </row>
    <row r="109" spans="7:12" x14ac:dyDescent="0.3">
      <c r="G109" s="18">
        <f t="shared" si="13"/>
        <v>0</v>
      </c>
      <c r="H109" s="19" t="str">
        <f>IFERROR(VLOOKUP(G109,[1]Correspondance!$H$1:$I$13,2,FALSE),"")</f>
        <v/>
      </c>
      <c r="I109" s="19">
        <f t="shared" si="14"/>
        <v>0</v>
      </c>
      <c r="J109" s="12">
        <f t="shared" si="15"/>
        <v>1900</v>
      </c>
      <c r="K109" s="20">
        <f t="shared" si="11"/>
        <v>0</v>
      </c>
      <c r="L109" s="20">
        <f t="shared" si="12"/>
        <v>0</v>
      </c>
    </row>
    <row r="110" spans="7:12" x14ac:dyDescent="0.3">
      <c r="G110" s="18">
        <f t="shared" si="13"/>
        <v>0</v>
      </c>
      <c r="H110" s="19" t="str">
        <f>IFERROR(VLOOKUP(G110,[1]Correspondance!$H$1:$I$13,2,FALSE),"")</f>
        <v/>
      </c>
      <c r="I110" s="19">
        <f t="shared" si="14"/>
        <v>0</v>
      </c>
      <c r="J110" s="12">
        <f t="shared" si="15"/>
        <v>1900</v>
      </c>
      <c r="K110" s="20">
        <f t="shared" si="11"/>
        <v>0</v>
      </c>
      <c r="L110" s="20">
        <f t="shared" si="12"/>
        <v>0</v>
      </c>
    </row>
    <row r="111" spans="7:12" x14ac:dyDescent="0.3">
      <c r="G111" s="18">
        <f t="shared" si="13"/>
        <v>0</v>
      </c>
      <c r="H111" s="19" t="str">
        <f>IFERROR(VLOOKUP(G111,[1]Correspondance!$H$1:$I$13,2,FALSE),"")</f>
        <v/>
      </c>
      <c r="I111" s="19">
        <f t="shared" si="14"/>
        <v>0</v>
      </c>
      <c r="J111" s="12">
        <f t="shared" si="15"/>
        <v>1900</v>
      </c>
      <c r="K111" s="20">
        <f t="shared" si="11"/>
        <v>0</v>
      </c>
      <c r="L111" s="20">
        <f t="shared" si="12"/>
        <v>0</v>
      </c>
    </row>
    <row r="112" spans="7:12" x14ac:dyDescent="0.3">
      <c r="G112" s="18">
        <f t="shared" si="13"/>
        <v>0</v>
      </c>
      <c r="H112" s="19" t="str">
        <f>IFERROR(VLOOKUP(G112,[1]Correspondance!$H$1:$I$13,2,FALSE),"")</f>
        <v/>
      </c>
      <c r="I112" s="19">
        <f t="shared" si="14"/>
        <v>0</v>
      </c>
      <c r="J112" s="12">
        <f t="shared" si="15"/>
        <v>1900</v>
      </c>
      <c r="K112" s="20">
        <f t="shared" si="11"/>
        <v>0</v>
      </c>
      <c r="L112" s="20">
        <f t="shared" si="12"/>
        <v>0</v>
      </c>
    </row>
    <row r="113" spans="7:12" x14ac:dyDescent="0.3">
      <c r="G113" s="18">
        <f t="shared" si="13"/>
        <v>0</v>
      </c>
      <c r="H113" s="19" t="str">
        <f>IFERROR(VLOOKUP(G113,[1]Correspondance!$H$1:$I$13,2,FALSE),"")</f>
        <v/>
      </c>
      <c r="I113" s="19">
        <f t="shared" si="14"/>
        <v>0</v>
      </c>
      <c r="J113" s="12">
        <f t="shared" si="15"/>
        <v>1900</v>
      </c>
      <c r="K113" s="20">
        <f t="shared" si="11"/>
        <v>0</v>
      </c>
      <c r="L113" s="20">
        <f t="shared" si="12"/>
        <v>0</v>
      </c>
    </row>
    <row r="114" spans="7:12" x14ac:dyDescent="0.3">
      <c r="G114" s="18">
        <f t="shared" si="13"/>
        <v>0</v>
      </c>
      <c r="H114" s="19" t="str">
        <f>IFERROR(VLOOKUP(G114,[1]Correspondance!$H$1:$I$13,2,FALSE),"")</f>
        <v/>
      </c>
      <c r="I114" s="19">
        <f t="shared" si="14"/>
        <v>0</v>
      </c>
      <c r="J114" s="12">
        <f t="shared" si="15"/>
        <v>1900</v>
      </c>
      <c r="K114" s="20">
        <f t="shared" si="11"/>
        <v>0</v>
      </c>
      <c r="L114" s="20">
        <f t="shared" si="12"/>
        <v>0</v>
      </c>
    </row>
    <row r="115" spans="7:12" x14ac:dyDescent="0.3">
      <c r="G115" s="18">
        <f t="shared" si="13"/>
        <v>0</v>
      </c>
      <c r="H115" s="19" t="str">
        <f>IFERROR(VLOOKUP(G115,[1]Correspondance!$H$1:$I$13,2,FALSE),"")</f>
        <v/>
      </c>
      <c r="I115" s="19">
        <f t="shared" si="14"/>
        <v>0</v>
      </c>
      <c r="J115" s="12">
        <f t="shared" si="15"/>
        <v>1900</v>
      </c>
      <c r="K115" s="20">
        <f t="shared" si="11"/>
        <v>0</v>
      </c>
      <c r="L115" s="20">
        <f t="shared" si="12"/>
        <v>0</v>
      </c>
    </row>
    <row r="116" spans="7:12" x14ac:dyDescent="0.3">
      <c r="G116" s="18">
        <f t="shared" si="13"/>
        <v>0</v>
      </c>
      <c r="H116" s="19" t="str">
        <f>IFERROR(VLOOKUP(G116,[1]Correspondance!$H$1:$I$13,2,FALSE),"")</f>
        <v/>
      </c>
      <c r="I116" s="19">
        <f t="shared" si="14"/>
        <v>0</v>
      </c>
      <c r="J116" s="12">
        <f t="shared" si="15"/>
        <v>1900</v>
      </c>
      <c r="K116" s="20">
        <f t="shared" si="11"/>
        <v>0</v>
      </c>
      <c r="L116" s="20">
        <f t="shared" si="12"/>
        <v>0</v>
      </c>
    </row>
    <row r="117" spans="7:12" x14ac:dyDescent="0.3">
      <c r="G117" s="18">
        <f t="shared" si="13"/>
        <v>0</v>
      </c>
      <c r="H117" s="19" t="str">
        <f>IFERROR(VLOOKUP(G117,[1]Correspondance!$H$1:$I$13,2,FALSE),"")</f>
        <v/>
      </c>
      <c r="I117" s="19">
        <f t="shared" si="14"/>
        <v>0</v>
      </c>
      <c r="J117" s="12">
        <f t="shared" si="15"/>
        <v>1900</v>
      </c>
      <c r="K117" s="20">
        <f t="shared" si="11"/>
        <v>0</v>
      </c>
      <c r="L117" s="20">
        <f t="shared" si="12"/>
        <v>0</v>
      </c>
    </row>
    <row r="118" spans="7:12" x14ac:dyDescent="0.3">
      <c r="G118" s="18">
        <f t="shared" si="13"/>
        <v>0</v>
      </c>
      <c r="H118" s="19" t="str">
        <f>IFERROR(VLOOKUP(G118,[1]Correspondance!$H$1:$I$13,2,FALSE),"")</f>
        <v/>
      </c>
      <c r="I118" s="19">
        <f t="shared" si="14"/>
        <v>0</v>
      </c>
      <c r="J118" s="12">
        <f t="shared" si="15"/>
        <v>1900</v>
      </c>
      <c r="K118" s="20">
        <f t="shared" si="11"/>
        <v>0</v>
      </c>
      <c r="L118" s="20">
        <f t="shared" si="12"/>
        <v>0</v>
      </c>
    </row>
    <row r="119" spans="7:12" x14ac:dyDescent="0.3">
      <c r="G119" s="18">
        <f t="shared" si="13"/>
        <v>0</v>
      </c>
      <c r="H119" s="19" t="str">
        <f>IFERROR(VLOOKUP(G119,[1]Correspondance!$H$1:$I$13,2,FALSE),"")</f>
        <v/>
      </c>
      <c r="I119" s="19">
        <f t="shared" si="14"/>
        <v>0</v>
      </c>
      <c r="J119" s="12">
        <f t="shared" si="15"/>
        <v>1900</v>
      </c>
      <c r="K119" s="20">
        <f t="shared" si="11"/>
        <v>0</v>
      </c>
      <c r="L119" s="20">
        <f t="shared" si="12"/>
        <v>0</v>
      </c>
    </row>
    <row r="120" spans="7:12" x14ac:dyDescent="0.3">
      <c r="G120" s="18">
        <f t="shared" si="13"/>
        <v>0</v>
      </c>
      <c r="H120" s="19" t="str">
        <f>IFERROR(VLOOKUP(G120,[1]Correspondance!$H$1:$I$13,2,FALSE),"")</f>
        <v/>
      </c>
      <c r="I120" s="19">
        <f t="shared" si="14"/>
        <v>0</v>
      </c>
      <c r="J120" s="12">
        <f t="shared" si="15"/>
        <v>1900</v>
      </c>
      <c r="K120" s="20">
        <f t="shared" si="11"/>
        <v>0</v>
      </c>
      <c r="L120" s="20">
        <f t="shared" si="12"/>
        <v>0</v>
      </c>
    </row>
    <row r="121" spans="7:12" x14ac:dyDescent="0.3">
      <c r="G121" s="18">
        <f t="shared" si="13"/>
        <v>0</v>
      </c>
      <c r="H121" s="19" t="str">
        <f>IFERROR(VLOOKUP(G121,[1]Correspondance!$H$1:$I$13,2,FALSE),"")</f>
        <v/>
      </c>
      <c r="I121" s="19">
        <f t="shared" si="14"/>
        <v>0</v>
      </c>
      <c r="J121" s="12">
        <f t="shared" si="15"/>
        <v>1900</v>
      </c>
      <c r="K121" s="20">
        <f t="shared" si="11"/>
        <v>0</v>
      </c>
      <c r="L121" s="20">
        <f t="shared" si="12"/>
        <v>0</v>
      </c>
    </row>
    <row r="122" spans="7:12" x14ac:dyDescent="0.3">
      <c r="G122" s="18">
        <f t="shared" si="13"/>
        <v>0</v>
      </c>
      <c r="H122" s="19" t="str">
        <f>IFERROR(VLOOKUP(G122,[1]Correspondance!$H$1:$I$13,2,FALSE),"")</f>
        <v/>
      </c>
      <c r="I122" s="19">
        <f t="shared" si="14"/>
        <v>0</v>
      </c>
      <c r="J122" s="12">
        <f t="shared" si="15"/>
        <v>1900</v>
      </c>
      <c r="K122" s="20">
        <f t="shared" si="11"/>
        <v>0</v>
      </c>
      <c r="L122" s="20">
        <f t="shared" si="12"/>
        <v>0</v>
      </c>
    </row>
    <row r="123" spans="7:12" x14ac:dyDescent="0.3">
      <c r="G123" s="18">
        <f t="shared" si="13"/>
        <v>0</v>
      </c>
      <c r="H123" s="19" t="str">
        <f>IFERROR(VLOOKUP(G123,[1]Correspondance!$H$1:$I$13,2,FALSE),"")</f>
        <v/>
      </c>
      <c r="I123" s="19">
        <f t="shared" si="14"/>
        <v>0</v>
      </c>
      <c r="J123" s="12">
        <f t="shared" si="15"/>
        <v>1900</v>
      </c>
      <c r="K123" s="20">
        <f t="shared" si="11"/>
        <v>0</v>
      </c>
      <c r="L123" s="20">
        <f t="shared" si="12"/>
        <v>0</v>
      </c>
    </row>
    <row r="124" spans="7:12" x14ac:dyDescent="0.3">
      <c r="G124" s="18">
        <f t="shared" si="13"/>
        <v>0</v>
      </c>
      <c r="H124" s="19" t="str">
        <f>IFERROR(VLOOKUP(G124,[1]Correspondance!$H$1:$I$13,2,FALSE),"")</f>
        <v/>
      </c>
      <c r="I124" s="19">
        <f t="shared" si="14"/>
        <v>0</v>
      </c>
      <c r="J124" s="12">
        <f t="shared" si="15"/>
        <v>1900</v>
      </c>
      <c r="K124" s="20">
        <f t="shared" si="11"/>
        <v>0</v>
      </c>
      <c r="L124" s="20">
        <f t="shared" si="12"/>
        <v>0</v>
      </c>
    </row>
    <row r="125" spans="7:12" x14ac:dyDescent="0.3">
      <c r="G125" s="18">
        <f t="shared" si="13"/>
        <v>0</v>
      </c>
      <c r="H125" s="19" t="str">
        <f>IFERROR(VLOOKUP(G125,[1]Correspondance!$H$1:$I$13,2,FALSE),"")</f>
        <v/>
      </c>
      <c r="I125" s="19">
        <f t="shared" si="14"/>
        <v>0</v>
      </c>
      <c r="J125" s="12">
        <f t="shared" si="15"/>
        <v>1900</v>
      </c>
      <c r="K125" s="20">
        <f t="shared" si="11"/>
        <v>0</v>
      </c>
      <c r="L125" s="20">
        <f t="shared" si="12"/>
        <v>0</v>
      </c>
    </row>
    <row r="126" spans="7:12" x14ac:dyDescent="0.3">
      <c r="G126" s="18">
        <f t="shared" si="13"/>
        <v>0</v>
      </c>
      <c r="H126" s="19" t="str">
        <f>IFERROR(VLOOKUP(G126,[1]Correspondance!$H$1:$I$13,2,FALSE),"")</f>
        <v/>
      </c>
      <c r="I126" s="19">
        <f t="shared" si="14"/>
        <v>0</v>
      </c>
      <c r="J126" s="12">
        <f t="shared" si="15"/>
        <v>1900</v>
      </c>
      <c r="K126" s="20">
        <f t="shared" si="11"/>
        <v>0</v>
      </c>
      <c r="L126" s="20">
        <f t="shared" si="12"/>
        <v>0</v>
      </c>
    </row>
    <row r="127" spans="7:12" x14ac:dyDescent="0.3">
      <c r="G127" s="18">
        <f t="shared" si="13"/>
        <v>0</v>
      </c>
      <c r="H127" s="19" t="str">
        <f>IFERROR(VLOOKUP(G127,[1]Correspondance!$H$1:$I$13,2,FALSE),"")</f>
        <v/>
      </c>
      <c r="I127" s="19">
        <f t="shared" si="14"/>
        <v>0</v>
      </c>
      <c r="J127" s="12">
        <f t="shared" si="15"/>
        <v>1900</v>
      </c>
      <c r="K127" s="20">
        <f t="shared" si="11"/>
        <v>0</v>
      </c>
      <c r="L127" s="20">
        <f t="shared" si="12"/>
        <v>0</v>
      </c>
    </row>
    <row r="128" spans="7:12" x14ac:dyDescent="0.3">
      <c r="G128" s="18">
        <f t="shared" si="13"/>
        <v>0</v>
      </c>
      <c r="H128" s="19" t="str">
        <f>IFERROR(VLOOKUP(G128,[1]Correspondance!$H$1:$I$13,2,FALSE),"")</f>
        <v/>
      </c>
      <c r="I128" s="19">
        <f t="shared" si="14"/>
        <v>0</v>
      </c>
      <c r="J128" s="12">
        <f t="shared" si="15"/>
        <v>1900</v>
      </c>
      <c r="K128" s="20">
        <f t="shared" si="11"/>
        <v>0</v>
      </c>
      <c r="L128" s="20">
        <f t="shared" si="12"/>
        <v>0</v>
      </c>
    </row>
    <row r="129" spans="7:12" x14ac:dyDescent="0.3">
      <c r="G129" s="18">
        <f t="shared" si="13"/>
        <v>0</v>
      </c>
      <c r="H129" s="19" t="str">
        <f>IFERROR(VLOOKUP(G129,[1]Correspondance!$H$1:$I$13,2,FALSE),"")</f>
        <v/>
      </c>
      <c r="I129" s="19">
        <f t="shared" si="14"/>
        <v>0</v>
      </c>
      <c r="J129" s="12">
        <f t="shared" si="15"/>
        <v>1900</v>
      </c>
      <c r="K129" s="20">
        <f t="shared" si="11"/>
        <v>0</v>
      </c>
      <c r="L129" s="20">
        <f t="shared" si="12"/>
        <v>0</v>
      </c>
    </row>
    <row r="130" spans="7:12" x14ac:dyDescent="0.3">
      <c r="G130" s="18">
        <f t="shared" si="13"/>
        <v>0</v>
      </c>
      <c r="H130" s="19" t="str">
        <f>IFERROR(VLOOKUP(G130,[1]Correspondance!$H$1:$I$13,2,FALSE),"")</f>
        <v/>
      </c>
      <c r="I130" s="19">
        <f t="shared" ref="I130:I161" si="16">IF(C130&lt;&gt;"",1,0)</f>
        <v>0</v>
      </c>
      <c r="J130" s="12">
        <f t="shared" si="15"/>
        <v>1900</v>
      </c>
      <c r="K130" s="20">
        <f t="shared" si="11"/>
        <v>0</v>
      </c>
      <c r="L130" s="20">
        <f t="shared" si="12"/>
        <v>0</v>
      </c>
    </row>
    <row r="131" spans="7:12" x14ac:dyDescent="0.3">
      <c r="G131" s="18">
        <f t="shared" si="13"/>
        <v>0</v>
      </c>
      <c r="H131" s="19" t="str">
        <f>IFERROR(VLOOKUP(G131,[1]Correspondance!$H$1:$I$13,2,FALSE),"")</f>
        <v/>
      </c>
      <c r="I131" s="19">
        <f t="shared" si="16"/>
        <v>0</v>
      </c>
      <c r="J131" s="12">
        <f t="shared" si="15"/>
        <v>1900</v>
      </c>
      <c r="K131" s="20">
        <f t="shared" ref="K131:K184" si="17">F131</f>
        <v>0</v>
      </c>
      <c r="L131" s="20">
        <f t="shared" ref="L131:L184" si="18">IF(0.12*K131&gt;5000,5000,0.12*K131)</f>
        <v>0</v>
      </c>
    </row>
    <row r="132" spans="7:12" x14ac:dyDescent="0.3">
      <c r="G132" s="18">
        <f t="shared" ref="G132:G184" si="19">MONTH(C132)-1</f>
        <v>0</v>
      </c>
      <c r="H132" s="19" t="str">
        <f>IFERROR(VLOOKUP(G132,[1]Correspondance!$H$1:$I$13,2,FALSE),"")</f>
        <v/>
      </c>
      <c r="I132" s="19">
        <f t="shared" si="16"/>
        <v>0</v>
      </c>
      <c r="J132" s="12">
        <f t="shared" ref="J132:J184" si="20">YEAR(C132)</f>
        <v>1900</v>
      </c>
      <c r="K132" s="20">
        <f t="shared" si="17"/>
        <v>0</v>
      </c>
      <c r="L132" s="20">
        <f t="shared" si="18"/>
        <v>0</v>
      </c>
    </row>
    <row r="133" spans="7:12" x14ac:dyDescent="0.3">
      <c r="G133" s="18">
        <f t="shared" si="19"/>
        <v>0</v>
      </c>
      <c r="H133" s="19" t="str">
        <f>IFERROR(VLOOKUP(G133,[1]Correspondance!$H$1:$I$13,2,FALSE),"")</f>
        <v/>
      </c>
      <c r="I133" s="19">
        <f t="shared" si="16"/>
        <v>0</v>
      </c>
      <c r="J133" s="12">
        <f t="shared" si="20"/>
        <v>1900</v>
      </c>
      <c r="K133" s="20">
        <f t="shared" si="17"/>
        <v>0</v>
      </c>
      <c r="L133" s="20">
        <f t="shared" si="18"/>
        <v>0</v>
      </c>
    </row>
    <row r="134" spans="7:12" x14ac:dyDescent="0.3">
      <c r="G134" s="18">
        <f t="shared" si="19"/>
        <v>0</v>
      </c>
      <c r="H134" s="19" t="str">
        <f>IFERROR(VLOOKUP(G134,[1]Correspondance!$H$1:$I$13,2,FALSE),"")</f>
        <v/>
      </c>
      <c r="I134" s="19">
        <f t="shared" si="16"/>
        <v>0</v>
      </c>
      <c r="J134" s="12">
        <f t="shared" si="20"/>
        <v>1900</v>
      </c>
      <c r="K134" s="20">
        <f t="shared" si="17"/>
        <v>0</v>
      </c>
      <c r="L134" s="20">
        <f t="shared" si="18"/>
        <v>0</v>
      </c>
    </row>
    <row r="135" spans="7:12" x14ac:dyDescent="0.3">
      <c r="G135" s="18">
        <f t="shared" si="19"/>
        <v>0</v>
      </c>
      <c r="H135" s="19" t="str">
        <f>IFERROR(VLOOKUP(G135,[1]Correspondance!$H$1:$I$13,2,FALSE),"")</f>
        <v/>
      </c>
      <c r="I135" s="19">
        <f t="shared" si="16"/>
        <v>0</v>
      </c>
      <c r="J135" s="12">
        <f t="shared" si="20"/>
        <v>1900</v>
      </c>
      <c r="K135" s="20">
        <f t="shared" si="17"/>
        <v>0</v>
      </c>
      <c r="L135" s="20">
        <f t="shared" si="18"/>
        <v>0</v>
      </c>
    </row>
    <row r="136" spans="7:12" x14ac:dyDescent="0.3">
      <c r="G136" s="18">
        <f t="shared" si="19"/>
        <v>0</v>
      </c>
      <c r="H136" s="19" t="str">
        <f>IFERROR(VLOOKUP(G136,[1]Correspondance!$H$1:$I$13,2,FALSE),"")</f>
        <v/>
      </c>
      <c r="I136" s="19">
        <f t="shared" si="16"/>
        <v>0</v>
      </c>
      <c r="J136" s="12">
        <f t="shared" si="20"/>
        <v>1900</v>
      </c>
      <c r="K136" s="20">
        <f t="shared" si="17"/>
        <v>0</v>
      </c>
      <c r="L136" s="20">
        <f t="shared" si="18"/>
        <v>0</v>
      </c>
    </row>
    <row r="137" spans="7:12" x14ac:dyDescent="0.3">
      <c r="G137" s="18">
        <f t="shared" si="19"/>
        <v>0</v>
      </c>
      <c r="H137" s="19" t="str">
        <f>IFERROR(VLOOKUP(G137,[1]Correspondance!$H$1:$I$13,2,FALSE),"")</f>
        <v/>
      </c>
      <c r="I137" s="19">
        <f t="shared" si="16"/>
        <v>0</v>
      </c>
      <c r="J137" s="12">
        <f t="shared" si="20"/>
        <v>1900</v>
      </c>
      <c r="K137" s="20">
        <f t="shared" si="17"/>
        <v>0</v>
      </c>
      <c r="L137" s="20">
        <f t="shared" si="18"/>
        <v>0</v>
      </c>
    </row>
    <row r="138" spans="7:12" x14ac:dyDescent="0.3">
      <c r="G138" s="18">
        <f t="shared" si="19"/>
        <v>0</v>
      </c>
      <c r="H138" s="19" t="str">
        <f>IFERROR(VLOOKUP(G138,[1]Correspondance!$H$1:$I$13,2,FALSE),"")</f>
        <v/>
      </c>
      <c r="I138" s="19">
        <f t="shared" si="16"/>
        <v>0</v>
      </c>
      <c r="J138" s="12">
        <f t="shared" si="20"/>
        <v>1900</v>
      </c>
      <c r="K138" s="20">
        <f t="shared" si="17"/>
        <v>0</v>
      </c>
      <c r="L138" s="20">
        <f t="shared" si="18"/>
        <v>0</v>
      </c>
    </row>
    <row r="139" spans="7:12" x14ac:dyDescent="0.3">
      <c r="G139" s="18">
        <f t="shared" si="19"/>
        <v>0</v>
      </c>
      <c r="H139" s="19" t="str">
        <f>IFERROR(VLOOKUP(G139,[1]Correspondance!$H$1:$I$13,2,FALSE),"")</f>
        <v/>
      </c>
      <c r="I139" s="19">
        <f t="shared" si="16"/>
        <v>0</v>
      </c>
      <c r="J139" s="12">
        <f t="shared" si="20"/>
        <v>1900</v>
      </c>
      <c r="K139" s="20">
        <f t="shared" si="17"/>
        <v>0</v>
      </c>
      <c r="L139" s="20">
        <f t="shared" si="18"/>
        <v>0</v>
      </c>
    </row>
    <row r="140" spans="7:12" x14ac:dyDescent="0.3">
      <c r="G140" s="18">
        <f t="shared" si="19"/>
        <v>0</v>
      </c>
      <c r="H140" s="19" t="str">
        <f>IFERROR(VLOOKUP(G140,[1]Correspondance!$H$1:$I$13,2,FALSE),"")</f>
        <v/>
      </c>
      <c r="I140" s="19">
        <f t="shared" si="16"/>
        <v>0</v>
      </c>
      <c r="J140" s="12">
        <f t="shared" si="20"/>
        <v>1900</v>
      </c>
      <c r="K140" s="20">
        <f t="shared" si="17"/>
        <v>0</v>
      </c>
      <c r="L140" s="20">
        <f t="shared" si="18"/>
        <v>0</v>
      </c>
    </row>
    <row r="141" spans="7:12" x14ac:dyDescent="0.3">
      <c r="G141" s="18">
        <f t="shared" si="19"/>
        <v>0</v>
      </c>
      <c r="H141" s="19" t="str">
        <f>IFERROR(VLOOKUP(G141,[1]Correspondance!$H$1:$I$13,2,FALSE),"")</f>
        <v/>
      </c>
      <c r="I141" s="19">
        <f t="shared" si="16"/>
        <v>0</v>
      </c>
      <c r="J141" s="12">
        <f t="shared" si="20"/>
        <v>1900</v>
      </c>
      <c r="K141" s="20">
        <f t="shared" si="17"/>
        <v>0</v>
      </c>
      <c r="L141" s="20">
        <f t="shared" si="18"/>
        <v>0</v>
      </c>
    </row>
    <row r="142" spans="7:12" x14ac:dyDescent="0.3">
      <c r="G142" s="18">
        <f t="shared" si="19"/>
        <v>0</v>
      </c>
      <c r="H142" s="19" t="str">
        <f>IFERROR(VLOOKUP(G142,[1]Correspondance!$H$1:$I$13,2,FALSE),"")</f>
        <v/>
      </c>
      <c r="I142" s="19">
        <f t="shared" si="16"/>
        <v>0</v>
      </c>
      <c r="J142" s="12">
        <f t="shared" si="20"/>
        <v>1900</v>
      </c>
      <c r="K142" s="20">
        <f t="shared" si="17"/>
        <v>0</v>
      </c>
      <c r="L142" s="20">
        <f t="shared" si="18"/>
        <v>0</v>
      </c>
    </row>
    <row r="143" spans="7:12" x14ac:dyDescent="0.3">
      <c r="G143" s="18">
        <f t="shared" si="19"/>
        <v>0</v>
      </c>
      <c r="H143" s="19" t="str">
        <f>IFERROR(VLOOKUP(G143,[1]Correspondance!$H$1:$I$13,2,FALSE),"")</f>
        <v/>
      </c>
      <c r="I143" s="19">
        <f t="shared" si="16"/>
        <v>0</v>
      </c>
      <c r="J143" s="12">
        <f t="shared" si="20"/>
        <v>1900</v>
      </c>
      <c r="K143" s="20">
        <f t="shared" si="17"/>
        <v>0</v>
      </c>
      <c r="L143" s="20">
        <f t="shared" si="18"/>
        <v>0</v>
      </c>
    </row>
    <row r="144" spans="7:12" x14ac:dyDescent="0.3">
      <c r="G144" s="18">
        <f t="shared" si="19"/>
        <v>0</v>
      </c>
      <c r="H144" s="19" t="str">
        <f>IFERROR(VLOOKUP(G144,[1]Correspondance!$H$1:$I$13,2,FALSE),"")</f>
        <v/>
      </c>
      <c r="I144" s="19">
        <f t="shared" si="16"/>
        <v>0</v>
      </c>
      <c r="J144" s="12">
        <f t="shared" si="20"/>
        <v>1900</v>
      </c>
      <c r="K144" s="20">
        <f t="shared" si="17"/>
        <v>0</v>
      </c>
      <c r="L144" s="20">
        <f t="shared" si="18"/>
        <v>0</v>
      </c>
    </row>
    <row r="145" spans="7:12" x14ac:dyDescent="0.3">
      <c r="G145" s="18">
        <f t="shared" si="19"/>
        <v>0</v>
      </c>
      <c r="H145" s="19" t="str">
        <f>IFERROR(VLOOKUP(G145,[1]Correspondance!$H$1:$I$13,2,FALSE),"")</f>
        <v/>
      </c>
      <c r="I145" s="19">
        <f t="shared" si="16"/>
        <v>0</v>
      </c>
      <c r="J145" s="12">
        <f t="shared" si="20"/>
        <v>1900</v>
      </c>
      <c r="K145" s="20">
        <f t="shared" si="17"/>
        <v>0</v>
      </c>
      <c r="L145" s="20">
        <f t="shared" si="18"/>
        <v>0</v>
      </c>
    </row>
    <row r="146" spans="7:12" x14ac:dyDescent="0.3">
      <c r="G146" s="18">
        <f t="shared" si="19"/>
        <v>0</v>
      </c>
      <c r="H146" s="19" t="str">
        <f>IFERROR(VLOOKUP(G146,[1]Correspondance!$H$1:$I$13,2,FALSE),"")</f>
        <v/>
      </c>
      <c r="I146" s="19">
        <f t="shared" si="16"/>
        <v>0</v>
      </c>
      <c r="J146" s="12">
        <f t="shared" si="20"/>
        <v>1900</v>
      </c>
      <c r="K146" s="20">
        <f t="shared" si="17"/>
        <v>0</v>
      </c>
      <c r="L146" s="20">
        <f t="shared" si="18"/>
        <v>0</v>
      </c>
    </row>
    <row r="147" spans="7:12" x14ac:dyDescent="0.3">
      <c r="G147" s="18">
        <f t="shared" si="19"/>
        <v>0</v>
      </c>
      <c r="H147" s="19" t="str">
        <f>IFERROR(VLOOKUP(G147,[1]Correspondance!$H$1:$I$13,2,FALSE),"")</f>
        <v/>
      </c>
      <c r="I147" s="19">
        <f t="shared" si="16"/>
        <v>0</v>
      </c>
      <c r="J147" s="12">
        <f t="shared" si="20"/>
        <v>1900</v>
      </c>
      <c r="K147" s="20">
        <f t="shared" si="17"/>
        <v>0</v>
      </c>
      <c r="L147" s="20">
        <f t="shared" si="18"/>
        <v>0</v>
      </c>
    </row>
    <row r="148" spans="7:12" x14ac:dyDescent="0.3">
      <c r="G148" s="18">
        <f t="shared" si="19"/>
        <v>0</v>
      </c>
      <c r="H148" s="19" t="str">
        <f>IFERROR(VLOOKUP(G148,[1]Correspondance!$H$1:$I$13,2,FALSE),"")</f>
        <v/>
      </c>
      <c r="I148" s="19">
        <f t="shared" si="16"/>
        <v>0</v>
      </c>
      <c r="J148" s="12">
        <f t="shared" si="20"/>
        <v>1900</v>
      </c>
      <c r="K148" s="20">
        <f t="shared" si="17"/>
        <v>0</v>
      </c>
      <c r="L148" s="20">
        <f t="shared" si="18"/>
        <v>0</v>
      </c>
    </row>
    <row r="149" spans="7:12" x14ac:dyDescent="0.3">
      <c r="G149" s="18">
        <f t="shared" si="19"/>
        <v>0</v>
      </c>
      <c r="H149" s="19" t="str">
        <f>IFERROR(VLOOKUP(G149,[1]Correspondance!$H$1:$I$13,2,FALSE),"")</f>
        <v/>
      </c>
      <c r="I149" s="19">
        <f t="shared" si="16"/>
        <v>0</v>
      </c>
      <c r="J149" s="12">
        <f t="shared" si="20"/>
        <v>1900</v>
      </c>
      <c r="K149" s="20">
        <f t="shared" si="17"/>
        <v>0</v>
      </c>
      <c r="L149" s="20">
        <f t="shared" si="18"/>
        <v>0</v>
      </c>
    </row>
    <row r="150" spans="7:12" x14ac:dyDescent="0.3">
      <c r="G150" s="18">
        <f t="shared" si="19"/>
        <v>0</v>
      </c>
      <c r="H150" s="19" t="str">
        <f>IFERROR(VLOOKUP(G150,[1]Correspondance!$H$1:$I$13,2,FALSE),"")</f>
        <v/>
      </c>
      <c r="I150" s="19">
        <f t="shared" si="16"/>
        <v>0</v>
      </c>
      <c r="J150" s="12">
        <f t="shared" si="20"/>
        <v>1900</v>
      </c>
      <c r="K150" s="20">
        <f t="shared" si="17"/>
        <v>0</v>
      </c>
      <c r="L150" s="20">
        <f t="shared" si="18"/>
        <v>0</v>
      </c>
    </row>
    <row r="151" spans="7:12" x14ac:dyDescent="0.3">
      <c r="G151" s="18">
        <f t="shared" si="19"/>
        <v>0</v>
      </c>
      <c r="H151" s="19" t="str">
        <f>IFERROR(VLOOKUP(G151,[1]Correspondance!$H$1:$I$13,2,FALSE),"")</f>
        <v/>
      </c>
      <c r="I151" s="19">
        <f t="shared" si="16"/>
        <v>0</v>
      </c>
      <c r="J151" s="12">
        <f t="shared" si="20"/>
        <v>1900</v>
      </c>
      <c r="K151" s="20">
        <f t="shared" si="17"/>
        <v>0</v>
      </c>
      <c r="L151" s="20">
        <f t="shared" si="18"/>
        <v>0</v>
      </c>
    </row>
    <row r="152" spans="7:12" x14ac:dyDescent="0.3">
      <c r="G152" s="18">
        <f t="shared" si="19"/>
        <v>0</v>
      </c>
      <c r="H152" s="19" t="str">
        <f>IFERROR(VLOOKUP(G152,[1]Correspondance!$H$1:$I$13,2,FALSE),"")</f>
        <v/>
      </c>
      <c r="I152" s="19">
        <f t="shared" si="16"/>
        <v>0</v>
      </c>
      <c r="J152" s="12">
        <f t="shared" si="20"/>
        <v>1900</v>
      </c>
      <c r="K152" s="20">
        <f t="shared" si="17"/>
        <v>0</v>
      </c>
      <c r="L152" s="20">
        <f t="shared" si="18"/>
        <v>0</v>
      </c>
    </row>
    <row r="153" spans="7:12" x14ac:dyDescent="0.3">
      <c r="G153" s="18">
        <f t="shared" si="19"/>
        <v>0</v>
      </c>
      <c r="H153" s="19" t="str">
        <f>IFERROR(VLOOKUP(G153,[1]Correspondance!$H$1:$I$13,2,FALSE),"")</f>
        <v/>
      </c>
      <c r="I153" s="19">
        <f t="shared" si="16"/>
        <v>0</v>
      </c>
      <c r="J153" s="12">
        <f t="shared" si="20"/>
        <v>1900</v>
      </c>
      <c r="K153" s="20">
        <f t="shared" si="17"/>
        <v>0</v>
      </c>
      <c r="L153" s="20">
        <f t="shared" si="18"/>
        <v>0</v>
      </c>
    </row>
    <row r="154" spans="7:12" x14ac:dyDescent="0.3">
      <c r="G154" s="18">
        <f t="shared" si="19"/>
        <v>0</v>
      </c>
      <c r="H154" s="19" t="str">
        <f>IFERROR(VLOOKUP(G154,[1]Correspondance!$H$1:$I$13,2,FALSE),"")</f>
        <v/>
      </c>
      <c r="I154" s="19">
        <f t="shared" si="16"/>
        <v>0</v>
      </c>
      <c r="J154" s="12">
        <f t="shared" si="20"/>
        <v>1900</v>
      </c>
      <c r="K154" s="20">
        <f t="shared" si="17"/>
        <v>0</v>
      </c>
      <c r="L154" s="20">
        <f t="shared" si="18"/>
        <v>0</v>
      </c>
    </row>
    <row r="155" spans="7:12" x14ac:dyDescent="0.3">
      <c r="G155" s="18">
        <f t="shared" si="19"/>
        <v>0</v>
      </c>
      <c r="H155" s="19" t="str">
        <f>IFERROR(VLOOKUP(G155,[1]Correspondance!$H$1:$I$13,2,FALSE),"")</f>
        <v/>
      </c>
      <c r="I155" s="19">
        <f t="shared" si="16"/>
        <v>0</v>
      </c>
      <c r="J155" s="12">
        <f t="shared" si="20"/>
        <v>1900</v>
      </c>
      <c r="K155" s="20">
        <f t="shared" si="17"/>
        <v>0</v>
      </c>
      <c r="L155" s="20">
        <f t="shared" si="18"/>
        <v>0</v>
      </c>
    </row>
    <row r="156" spans="7:12" x14ac:dyDescent="0.3">
      <c r="G156" s="18">
        <f t="shared" si="19"/>
        <v>0</v>
      </c>
      <c r="H156" s="19" t="str">
        <f>IFERROR(VLOOKUP(G156,[1]Correspondance!$H$1:$I$13,2,FALSE),"")</f>
        <v/>
      </c>
      <c r="I156" s="19">
        <f t="shared" si="16"/>
        <v>0</v>
      </c>
      <c r="J156" s="12">
        <f t="shared" si="20"/>
        <v>1900</v>
      </c>
      <c r="K156" s="20">
        <f t="shared" si="17"/>
        <v>0</v>
      </c>
      <c r="L156" s="20">
        <f t="shared" si="18"/>
        <v>0</v>
      </c>
    </row>
    <row r="157" spans="7:12" x14ac:dyDescent="0.3">
      <c r="G157" s="18">
        <f t="shared" si="19"/>
        <v>0</v>
      </c>
      <c r="H157" s="19" t="str">
        <f>IFERROR(VLOOKUP(G157,[1]Correspondance!$H$1:$I$13,2,FALSE),"")</f>
        <v/>
      </c>
      <c r="I157" s="19">
        <f t="shared" si="16"/>
        <v>0</v>
      </c>
      <c r="J157" s="12">
        <f t="shared" si="20"/>
        <v>1900</v>
      </c>
      <c r="K157" s="20">
        <f t="shared" si="17"/>
        <v>0</v>
      </c>
      <c r="L157" s="20">
        <f t="shared" si="18"/>
        <v>0</v>
      </c>
    </row>
    <row r="158" spans="7:12" x14ac:dyDescent="0.3">
      <c r="G158" s="18">
        <f t="shared" si="19"/>
        <v>0</v>
      </c>
      <c r="H158" s="19" t="str">
        <f>IFERROR(VLOOKUP(G158,[1]Correspondance!$H$1:$I$13,2,FALSE),"")</f>
        <v/>
      </c>
      <c r="I158" s="19">
        <f t="shared" si="16"/>
        <v>0</v>
      </c>
      <c r="J158" s="12">
        <f t="shared" si="20"/>
        <v>1900</v>
      </c>
      <c r="K158" s="20">
        <f t="shared" si="17"/>
        <v>0</v>
      </c>
      <c r="L158" s="20">
        <f t="shared" si="18"/>
        <v>0</v>
      </c>
    </row>
    <row r="159" spans="7:12" x14ac:dyDescent="0.3">
      <c r="G159" s="18">
        <f t="shared" si="19"/>
        <v>0</v>
      </c>
      <c r="H159" s="19" t="str">
        <f>IFERROR(VLOOKUP(G159,[1]Correspondance!$H$1:$I$13,2,FALSE),"")</f>
        <v/>
      </c>
      <c r="I159" s="19">
        <f t="shared" si="16"/>
        <v>0</v>
      </c>
      <c r="J159" s="12">
        <f t="shared" si="20"/>
        <v>1900</v>
      </c>
      <c r="K159" s="20">
        <f t="shared" si="17"/>
        <v>0</v>
      </c>
      <c r="L159" s="20">
        <f t="shared" si="18"/>
        <v>0</v>
      </c>
    </row>
    <row r="160" spans="7:12" x14ac:dyDescent="0.3">
      <c r="G160" s="18">
        <f t="shared" si="19"/>
        <v>0</v>
      </c>
      <c r="H160" s="19" t="str">
        <f>IFERROR(VLOOKUP(G160,[1]Correspondance!$H$1:$I$13,2,FALSE),"")</f>
        <v/>
      </c>
      <c r="I160" s="19">
        <f t="shared" si="16"/>
        <v>0</v>
      </c>
      <c r="J160" s="12">
        <f t="shared" si="20"/>
        <v>1900</v>
      </c>
      <c r="K160" s="20">
        <f t="shared" si="17"/>
        <v>0</v>
      </c>
      <c r="L160" s="20">
        <f t="shared" si="18"/>
        <v>0</v>
      </c>
    </row>
    <row r="161" spans="7:12" x14ac:dyDescent="0.3">
      <c r="G161" s="18">
        <f t="shared" si="19"/>
        <v>0</v>
      </c>
      <c r="H161" s="19" t="str">
        <f>IFERROR(VLOOKUP(G161,[1]Correspondance!$H$1:$I$13,2,FALSE),"")</f>
        <v/>
      </c>
      <c r="I161" s="19">
        <f t="shared" si="16"/>
        <v>0</v>
      </c>
      <c r="J161" s="12">
        <f t="shared" si="20"/>
        <v>1900</v>
      </c>
      <c r="K161" s="20">
        <f t="shared" si="17"/>
        <v>0</v>
      </c>
      <c r="L161" s="20">
        <f t="shared" si="18"/>
        <v>0</v>
      </c>
    </row>
    <row r="162" spans="7:12" x14ac:dyDescent="0.3">
      <c r="G162" s="18">
        <f t="shared" si="19"/>
        <v>0</v>
      </c>
      <c r="H162" s="19" t="str">
        <f>IFERROR(VLOOKUP(G162,[1]Correspondance!$H$1:$I$13,2,FALSE),"")</f>
        <v/>
      </c>
      <c r="I162" s="19">
        <f t="shared" ref="I162:I184" si="21">IF(C162&lt;&gt;"",1,0)</f>
        <v>0</v>
      </c>
      <c r="J162" s="12">
        <f t="shared" si="20"/>
        <v>1900</v>
      </c>
      <c r="K162" s="20">
        <f t="shared" si="17"/>
        <v>0</v>
      </c>
      <c r="L162" s="20">
        <f t="shared" si="18"/>
        <v>0</v>
      </c>
    </row>
    <row r="163" spans="7:12" x14ac:dyDescent="0.3">
      <c r="G163" s="18">
        <f t="shared" si="19"/>
        <v>0</v>
      </c>
      <c r="H163" s="19" t="str">
        <f>IFERROR(VLOOKUP(G163,[1]Correspondance!$H$1:$I$13,2,FALSE),"")</f>
        <v/>
      </c>
      <c r="I163" s="19">
        <f t="shared" si="21"/>
        <v>0</v>
      </c>
      <c r="J163" s="12">
        <f t="shared" si="20"/>
        <v>1900</v>
      </c>
      <c r="K163" s="20">
        <f t="shared" si="17"/>
        <v>0</v>
      </c>
      <c r="L163" s="20">
        <f t="shared" si="18"/>
        <v>0</v>
      </c>
    </row>
    <row r="164" spans="7:12" x14ac:dyDescent="0.3">
      <c r="G164" s="18">
        <f t="shared" si="19"/>
        <v>0</v>
      </c>
      <c r="H164" s="19" t="str">
        <f>IFERROR(VLOOKUP(G164,[1]Correspondance!$H$1:$I$13,2,FALSE),"")</f>
        <v/>
      </c>
      <c r="I164" s="19">
        <f t="shared" si="21"/>
        <v>0</v>
      </c>
      <c r="J164" s="12">
        <f t="shared" si="20"/>
        <v>1900</v>
      </c>
      <c r="K164" s="20">
        <f t="shared" si="17"/>
        <v>0</v>
      </c>
      <c r="L164" s="20">
        <f t="shared" si="18"/>
        <v>0</v>
      </c>
    </row>
    <row r="165" spans="7:12" x14ac:dyDescent="0.3">
      <c r="G165" s="18">
        <f t="shared" si="19"/>
        <v>0</v>
      </c>
      <c r="H165" s="19" t="str">
        <f>IFERROR(VLOOKUP(G165,[1]Correspondance!$H$1:$I$13,2,FALSE),"")</f>
        <v/>
      </c>
      <c r="I165" s="19">
        <f t="shared" si="21"/>
        <v>0</v>
      </c>
      <c r="J165" s="12">
        <f t="shared" si="20"/>
        <v>1900</v>
      </c>
      <c r="K165" s="20">
        <f t="shared" si="17"/>
        <v>0</v>
      </c>
      <c r="L165" s="20">
        <f t="shared" si="18"/>
        <v>0</v>
      </c>
    </row>
    <row r="166" spans="7:12" x14ac:dyDescent="0.3">
      <c r="G166" s="18">
        <f t="shared" si="19"/>
        <v>0</v>
      </c>
      <c r="H166" s="19" t="str">
        <f>IFERROR(VLOOKUP(G166,[1]Correspondance!$H$1:$I$13,2,FALSE),"")</f>
        <v/>
      </c>
      <c r="I166" s="19">
        <f t="shared" si="21"/>
        <v>0</v>
      </c>
      <c r="J166" s="12">
        <f t="shared" si="20"/>
        <v>1900</v>
      </c>
      <c r="K166" s="20">
        <f t="shared" si="17"/>
        <v>0</v>
      </c>
      <c r="L166" s="20">
        <f t="shared" si="18"/>
        <v>0</v>
      </c>
    </row>
    <row r="167" spans="7:12" x14ac:dyDescent="0.3">
      <c r="G167" s="18">
        <f t="shared" si="19"/>
        <v>0</v>
      </c>
      <c r="H167" s="19" t="str">
        <f>IFERROR(VLOOKUP(G167,[1]Correspondance!$H$1:$I$13,2,FALSE),"")</f>
        <v/>
      </c>
      <c r="I167" s="19">
        <f t="shared" si="21"/>
        <v>0</v>
      </c>
      <c r="J167" s="12">
        <f t="shared" si="20"/>
        <v>1900</v>
      </c>
      <c r="K167" s="20">
        <f t="shared" si="17"/>
        <v>0</v>
      </c>
      <c r="L167" s="20">
        <f t="shared" si="18"/>
        <v>0</v>
      </c>
    </row>
    <row r="168" spans="7:12" x14ac:dyDescent="0.3">
      <c r="G168" s="18">
        <f t="shared" si="19"/>
        <v>0</v>
      </c>
      <c r="H168" s="19" t="str">
        <f>IFERROR(VLOOKUP(G168,[1]Correspondance!$H$1:$I$13,2,FALSE),"")</f>
        <v/>
      </c>
      <c r="I168" s="19">
        <f t="shared" si="21"/>
        <v>0</v>
      </c>
      <c r="J168" s="12">
        <f t="shared" si="20"/>
        <v>1900</v>
      </c>
      <c r="K168" s="20">
        <f t="shared" si="17"/>
        <v>0</v>
      </c>
      <c r="L168" s="20">
        <f t="shared" si="18"/>
        <v>0</v>
      </c>
    </row>
    <row r="169" spans="7:12" x14ac:dyDescent="0.3">
      <c r="G169" s="18">
        <f t="shared" si="19"/>
        <v>0</v>
      </c>
      <c r="H169" s="19" t="str">
        <f>IFERROR(VLOOKUP(G169,[1]Correspondance!$H$1:$I$13,2,FALSE),"")</f>
        <v/>
      </c>
      <c r="I169" s="19">
        <f t="shared" si="21"/>
        <v>0</v>
      </c>
      <c r="J169" s="12">
        <f t="shared" si="20"/>
        <v>1900</v>
      </c>
      <c r="K169" s="20">
        <f t="shared" si="17"/>
        <v>0</v>
      </c>
      <c r="L169" s="20">
        <f t="shared" si="18"/>
        <v>0</v>
      </c>
    </row>
    <row r="170" spans="7:12" x14ac:dyDescent="0.3">
      <c r="G170" s="18">
        <f t="shared" si="19"/>
        <v>0</v>
      </c>
      <c r="H170" s="19" t="str">
        <f>IFERROR(VLOOKUP(G170,[1]Correspondance!$H$1:$I$13,2,FALSE),"")</f>
        <v/>
      </c>
      <c r="I170" s="19">
        <f t="shared" si="21"/>
        <v>0</v>
      </c>
      <c r="J170" s="12">
        <f t="shared" si="20"/>
        <v>1900</v>
      </c>
      <c r="K170" s="20">
        <f t="shared" si="17"/>
        <v>0</v>
      </c>
      <c r="L170" s="20">
        <f t="shared" si="18"/>
        <v>0</v>
      </c>
    </row>
    <row r="171" spans="7:12" x14ac:dyDescent="0.3">
      <c r="G171" s="18">
        <f t="shared" si="19"/>
        <v>0</v>
      </c>
      <c r="H171" s="19" t="str">
        <f>IFERROR(VLOOKUP(G171,[1]Correspondance!$H$1:$I$13,2,FALSE),"")</f>
        <v/>
      </c>
      <c r="I171" s="19">
        <f t="shared" si="21"/>
        <v>0</v>
      </c>
      <c r="J171" s="12">
        <f t="shared" si="20"/>
        <v>1900</v>
      </c>
      <c r="K171" s="20">
        <f t="shared" si="17"/>
        <v>0</v>
      </c>
      <c r="L171" s="20">
        <f t="shared" si="18"/>
        <v>0</v>
      </c>
    </row>
    <row r="172" spans="7:12" x14ac:dyDescent="0.3">
      <c r="G172" s="18">
        <f t="shared" si="19"/>
        <v>0</v>
      </c>
      <c r="H172" s="19" t="str">
        <f>IFERROR(VLOOKUP(G172,[1]Correspondance!$H$1:$I$13,2,FALSE),"")</f>
        <v/>
      </c>
      <c r="I172" s="19">
        <f t="shared" si="21"/>
        <v>0</v>
      </c>
      <c r="J172" s="12">
        <f t="shared" si="20"/>
        <v>1900</v>
      </c>
      <c r="K172" s="20">
        <f t="shared" si="17"/>
        <v>0</v>
      </c>
      <c r="L172" s="20">
        <f t="shared" si="18"/>
        <v>0</v>
      </c>
    </row>
    <row r="173" spans="7:12" x14ac:dyDescent="0.3">
      <c r="G173" s="18">
        <f t="shared" si="19"/>
        <v>0</v>
      </c>
      <c r="H173" s="19" t="str">
        <f>IFERROR(VLOOKUP(G173,[1]Correspondance!$H$1:$I$13,2,FALSE),"")</f>
        <v/>
      </c>
      <c r="I173" s="19">
        <f t="shared" si="21"/>
        <v>0</v>
      </c>
      <c r="J173" s="12">
        <f t="shared" si="20"/>
        <v>1900</v>
      </c>
      <c r="K173" s="20">
        <f t="shared" si="17"/>
        <v>0</v>
      </c>
      <c r="L173" s="20">
        <f t="shared" si="18"/>
        <v>0</v>
      </c>
    </row>
    <row r="174" spans="7:12" x14ac:dyDescent="0.3">
      <c r="G174" s="18">
        <f t="shared" si="19"/>
        <v>0</v>
      </c>
      <c r="H174" s="19" t="str">
        <f>IFERROR(VLOOKUP(G174,[1]Correspondance!$H$1:$I$13,2,FALSE),"")</f>
        <v/>
      </c>
      <c r="I174" s="19">
        <f t="shared" si="21"/>
        <v>0</v>
      </c>
      <c r="J174" s="12">
        <f t="shared" si="20"/>
        <v>1900</v>
      </c>
      <c r="K174" s="20">
        <f t="shared" si="17"/>
        <v>0</v>
      </c>
      <c r="L174" s="20">
        <f t="shared" si="18"/>
        <v>0</v>
      </c>
    </row>
    <row r="175" spans="7:12" x14ac:dyDescent="0.3">
      <c r="G175" s="18">
        <f t="shared" si="19"/>
        <v>0</v>
      </c>
      <c r="H175" s="19" t="str">
        <f>IFERROR(VLOOKUP(G175,[1]Correspondance!$H$1:$I$13,2,FALSE),"")</f>
        <v/>
      </c>
      <c r="I175" s="19">
        <f t="shared" si="21"/>
        <v>0</v>
      </c>
      <c r="J175" s="12">
        <f t="shared" si="20"/>
        <v>1900</v>
      </c>
      <c r="K175" s="20">
        <f t="shared" si="17"/>
        <v>0</v>
      </c>
      <c r="L175" s="20">
        <f t="shared" si="18"/>
        <v>0</v>
      </c>
    </row>
    <row r="176" spans="7:12" x14ac:dyDescent="0.3">
      <c r="G176" s="18">
        <f t="shared" si="19"/>
        <v>0</v>
      </c>
      <c r="H176" s="19" t="str">
        <f>IFERROR(VLOOKUP(G176,[1]Correspondance!$H$1:$I$13,2,FALSE),"")</f>
        <v/>
      </c>
      <c r="I176" s="19">
        <f t="shared" si="21"/>
        <v>0</v>
      </c>
      <c r="J176" s="12">
        <f t="shared" si="20"/>
        <v>1900</v>
      </c>
      <c r="K176" s="20">
        <f t="shared" si="17"/>
        <v>0</v>
      </c>
      <c r="L176" s="20">
        <f t="shared" si="18"/>
        <v>0</v>
      </c>
    </row>
    <row r="177" spans="7:12" x14ac:dyDescent="0.3">
      <c r="G177" s="18">
        <f t="shared" si="19"/>
        <v>0</v>
      </c>
      <c r="H177" s="19" t="str">
        <f>IFERROR(VLOOKUP(G177,[1]Correspondance!$H$1:$I$13,2,FALSE),"")</f>
        <v/>
      </c>
      <c r="I177" s="19">
        <f t="shared" si="21"/>
        <v>0</v>
      </c>
      <c r="J177" s="12">
        <f t="shared" si="20"/>
        <v>1900</v>
      </c>
      <c r="K177" s="20">
        <f t="shared" si="17"/>
        <v>0</v>
      </c>
      <c r="L177" s="20">
        <f t="shared" si="18"/>
        <v>0</v>
      </c>
    </row>
    <row r="178" spans="7:12" x14ac:dyDescent="0.3">
      <c r="G178" s="18">
        <f t="shared" si="19"/>
        <v>0</v>
      </c>
      <c r="H178" s="19" t="str">
        <f>IFERROR(VLOOKUP(G178,[1]Correspondance!$H$1:$I$13,2,FALSE),"")</f>
        <v/>
      </c>
      <c r="I178" s="19">
        <f t="shared" si="21"/>
        <v>0</v>
      </c>
      <c r="J178" s="12">
        <f t="shared" si="20"/>
        <v>1900</v>
      </c>
      <c r="K178" s="20">
        <f t="shared" si="17"/>
        <v>0</v>
      </c>
      <c r="L178" s="20">
        <f t="shared" si="18"/>
        <v>0</v>
      </c>
    </row>
    <row r="179" spans="7:12" x14ac:dyDescent="0.3">
      <c r="G179" s="18">
        <f t="shared" si="19"/>
        <v>0</v>
      </c>
      <c r="H179" s="19" t="str">
        <f>IFERROR(VLOOKUP(G179,[1]Correspondance!$H$1:$I$13,2,FALSE),"")</f>
        <v/>
      </c>
      <c r="I179" s="19">
        <f t="shared" si="21"/>
        <v>0</v>
      </c>
      <c r="J179" s="12">
        <f t="shared" si="20"/>
        <v>1900</v>
      </c>
      <c r="K179" s="20">
        <f t="shared" si="17"/>
        <v>0</v>
      </c>
      <c r="L179" s="20">
        <f t="shared" si="18"/>
        <v>0</v>
      </c>
    </row>
    <row r="180" spans="7:12" x14ac:dyDescent="0.3">
      <c r="G180" s="18">
        <f t="shared" si="19"/>
        <v>0</v>
      </c>
      <c r="H180" s="19" t="str">
        <f>IFERROR(VLOOKUP(G180,[1]Correspondance!$H$1:$I$13,2,FALSE),"")</f>
        <v/>
      </c>
      <c r="I180" s="19">
        <f t="shared" si="21"/>
        <v>0</v>
      </c>
      <c r="J180" s="12">
        <f t="shared" si="20"/>
        <v>1900</v>
      </c>
      <c r="K180" s="20">
        <f t="shared" si="17"/>
        <v>0</v>
      </c>
      <c r="L180" s="20">
        <f t="shared" si="18"/>
        <v>0</v>
      </c>
    </row>
    <row r="181" spans="7:12" x14ac:dyDescent="0.3">
      <c r="G181" s="18">
        <f t="shared" si="19"/>
        <v>0</v>
      </c>
      <c r="H181" s="19" t="str">
        <f>IFERROR(VLOOKUP(G181,[1]Correspondance!$H$1:$I$13,2,FALSE),"")</f>
        <v/>
      </c>
      <c r="I181" s="19">
        <f t="shared" si="21"/>
        <v>0</v>
      </c>
      <c r="J181" s="12">
        <f t="shared" si="20"/>
        <v>1900</v>
      </c>
      <c r="K181" s="20">
        <f t="shared" si="17"/>
        <v>0</v>
      </c>
      <c r="L181" s="20">
        <f t="shared" si="18"/>
        <v>0</v>
      </c>
    </row>
    <row r="182" spans="7:12" x14ac:dyDescent="0.3">
      <c r="G182" s="18">
        <f t="shared" si="19"/>
        <v>0</v>
      </c>
      <c r="H182" s="19" t="str">
        <f>IFERROR(VLOOKUP(G182,[1]Correspondance!$H$1:$I$13,2,FALSE),"")</f>
        <v/>
      </c>
      <c r="I182" s="19">
        <f t="shared" si="21"/>
        <v>0</v>
      </c>
      <c r="J182" s="12">
        <f t="shared" si="20"/>
        <v>1900</v>
      </c>
      <c r="K182" s="20">
        <f t="shared" si="17"/>
        <v>0</v>
      </c>
      <c r="L182" s="20">
        <f t="shared" si="18"/>
        <v>0</v>
      </c>
    </row>
    <row r="183" spans="7:12" x14ac:dyDescent="0.3">
      <c r="G183" s="18">
        <f t="shared" si="19"/>
        <v>0</v>
      </c>
      <c r="H183" s="19" t="str">
        <f>IFERROR(VLOOKUP(G183,[1]Correspondance!$H$1:$I$13,2,FALSE),"")</f>
        <v/>
      </c>
      <c r="I183" s="19">
        <f t="shared" si="21"/>
        <v>0</v>
      </c>
      <c r="J183" s="12">
        <f t="shared" si="20"/>
        <v>1900</v>
      </c>
      <c r="K183" s="20">
        <f t="shared" si="17"/>
        <v>0</v>
      </c>
      <c r="L183" s="20">
        <f t="shared" si="18"/>
        <v>0</v>
      </c>
    </row>
    <row r="184" spans="7:12" x14ac:dyDescent="0.3">
      <c r="G184" s="18">
        <f t="shared" si="19"/>
        <v>0</v>
      </c>
      <c r="H184" s="19" t="str">
        <f>IFERROR(VLOOKUP(G184,[1]Correspondance!$H$1:$I$13,2,FALSE),"")</f>
        <v/>
      </c>
      <c r="I184" s="19">
        <f t="shared" si="21"/>
        <v>0</v>
      </c>
      <c r="J184" s="12">
        <f t="shared" si="20"/>
        <v>1900</v>
      </c>
      <c r="K184" s="20">
        <f t="shared" si="17"/>
        <v>0</v>
      </c>
      <c r="L184" s="20">
        <f t="shared" si="18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</vt:lpstr>
      <vt:lpstr>BDD</vt:lpstr>
    </vt:vector>
  </TitlesOfParts>
  <Company>Fiducial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PARADIS</dc:creator>
  <cp:lastModifiedBy>gilles</cp:lastModifiedBy>
  <dcterms:created xsi:type="dcterms:W3CDTF">2022-11-25T09:10:53Z</dcterms:created>
  <dcterms:modified xsi:type="dcterms:W3CDTF">2022-11-25T11:02:48Z</dcterms:modified>
</cp:coreProperties>
</file>