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0CC3DF70-A547-47FB-A57F-A2D3A14B894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_FilterDatabase" localSheetId="0" hidden="1">Sheet1!$A$1:$S$11</definedName>
    <definedName name="article">Tableau1[Article]</definedName>
    <definedName name="date">Tableau1[Date]</definedName>
    <definedName name="docu">Tableau1[N° du document]</definedName>
    <definedName name="vendeur">Tableau1[Vendeur]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3" i="1" l="1" a="1"/>
  <c r="I3" i="1" s="1"/>
  <c r="I4" i="1" s="1" a="1"/>
  <c r="I4" i="1" s="1"/>
  <c r="J4" i="1" s="1" a="1"/>
  <c r="J4" i="1" s="1"/>
  <c r="J3" i="1" l="1" a="1"/>
  <c r="J3" i="1" s="1"/>
  <c r="G4" i="1" a="1"/>
  <c r="G4" i="1" s="1"/>
  <c r="H4" i="1" a="1"/>
  <c r="H4" i="1" s="1"/>
  <c r="H3" i="1" a="1"/>
  <c r="H3" i="1" s="1"/>
  <c r="I5" i="1" a="1"/>
  <c r="I5" i="1" s="1"/>
  <c r="J5" i="1" s="1" a="1"/>
  <c r="J5" i="1" s="1"/>
  <c r="G3" i="1" l="1" a="1"/>
  <c r="G3" i="1" s="1"/>
  <c r="H5" i="1" a="1"/>
  <c r="H5" i="1" s="1"/>
  <c r="I6" i="1" a="1"/>
  <c r="I6" i="1" s="1"/>
  <c r="J6" i="1" s="1" a="1"/>
  <c r="J6" i="1" s="1"/>
  <c r="G5" i="1" l="1" a="1"/>
  <c r="G5" i="1" s="1"/>
  <c r="H6" i="1" a="1"/>
  <c r="H6" i="1" s="1"/>
  <c r="I7" i="1" a="1"/>
  <c r="I7" i="1" s="1"/>
  <c r="J7" i="1" s="1" a="1"/>
  <c r="J7" i="1" s="1"/>
  <c r="G6" i="1" l="1" a="1"/>
  <c r="G6" i="1" s="1"/>
  <c r="H7" i="1" a="1"/>
  <c r="H7" i="1" s="1"/>
  <c r="I8" i="1" a="1"/>
  <c r="I8" i="1" s="1"/>
  <c r="J8" i="1" s="1" a="1"/>
  <c r="J8" i="1" s="1"/>
  <c r="H8" i="1" l="1" a="1"/>
  <c r="H8" i="1" s="1"/>
  <c r="G8" i="1" a="1"/>
  <c r="G8" i="1" s="1"/>
  <c r="G7" i="1" a="1"/>
  <c r="G7" i="1" s="1"/>
  <c r="I9" i="1" a="1"/>
  <c r="I9" i="1" s="1"/>
  <c r="J9" i="1" s="1" a="1"/>
  <c r="J9" i="1" s="1"/>
  <c r="H9" i="1" l="1" a="1"/>
  <c r="H9" i="1" s="1"/>
  <c r="G9" i="1" a="1"/>
  <c r="G9" i="1" s="1"/>
  <c r="I10" i="1" a="1"/>
  <c r="I10" i="1" s="1"/>
  <c r="J10" i="1" s="1" a="1"/>
  <c r="J10" i="1" s="1"/>
  <c r="H10" i="1" l="1" a="1"/>
  <c r="H10" i="1" s="1"/>
  <c r="G10" i="1" a="1"/>
  <c r="G10" i="1" s="1"/>
  <c r="I11" i="1" a="1"/>
  <c r="I11" i="1" s="1"/>
  <c r="J11" i="1" s="1" a="1"/>
  <c r="J11" i="1" s="1"/>
  <c r="H11" i="1" l="1" a="1"/>
  <c r="H11" i="1" s="1"/>
  <c r="G11" i="1" a="1"/>
  <c r="G11" i="1" s="1"/>
  <c r="I12" i="1" a="1"/>
  <c r="I12" i="1" s="1"/>
  <c r="J12" i="1" s="1" a="1"/>
  <c r="J12" i="1" s="1"/>
  <c r="H12" i="1" l="1" a="1"/>
  <c r="H12" i="1" s="1"/>
  <c r="G12" i="1" a="1"/>
  <c r="G12" i="1" s="1"/>
  <c r="I13" i="1" a="1"/>
  <c r="I13" i="1" s="1"/>
  <c r="J13" i="1" s="1" a="1"/>
  <c r="J13" i="1" s="1"/>
  <c r="H13" i="1" l="1" a="1"/>
  <c r="H13" i="1" s="1"/>
  <c r="G13" i="1" a="1"/>
  <c r="G13" i="1" s="1"/>
  <c r="I14" i="1" a="1"/>
  <c r="I14" i="1" s="1"/>
  <c r="J14" i="1" s="1" a="1"/>
  <c r="J14" i="1" s="1"/>
  <c r="H14" i="1" l="1" a="1"/>
  <c r="H14" i="1" s="1"/>
  <c r="G14" i="1" a="1"/>
  <c r="G14" i="1" s="1"/>
  <c r="I15" i="1" a="1"/>
  <c r="I15" i="1" s="1"/>
  <c r="J15" i="1" s="1" a="1"/>
  <c r="J15" i="1" s="1"/>
  <c r="H15" i="1" l="1" a="1"/>
  <c r="H15" i="1" s="1"/>
  <c r="G15" i="1" a="1"/>
  <c r="G15" i="1" s="1"/>
  <c r="I16" i="1" a="1"/>
  <c r="I16" i="1" s="1"/>
  <c r="J16" i="1" s="1" a="1"/>
  <c r="J16" i="1" s="1"/>
  <c r="H16" i="1" l="1" a="1"/>
  <c r="H16" i="1" s="1"/>
  <c r="G16" i="1" a="1"/>
  <c r="G16" i="1" s="1"/>
  <c r="I17" i="1" a="1"/>
  <c r="I17" i="1" s="1"/>
  <c r="J17" i="1" s="1" a="1"/>
  <c r="J17" i="1" s="1"/>
  <c r="H17" i="1" l="1" a="1"/>
  <c r="H17" i="1" s="1"/>
  <c r="G17" i="1" a="1"/>
  <c r="G17" i="1" s="1"/>
  <c r="I18" i="1" a="1"/>
  <c r="I18" i="1" s="1"/>
  <c r="J18" i="1" s="1" a="1"/>
  <c r="J18" i="1" s="1"/>
  <c r="H18" i="1" l="1" a="1"/>
  <c r="H18" i="1" s="1"/>
  <c r="G18" i="1" a="1"/>
  <c r="G18" i="1" s="1"/>
  <c r="I19" i="1" a="1"/>
  <c r="I19" i="1" s="1"/>
  <c r="J19" i="1" s="1" a="1"/>
  <c r="J19" i="1" s="1"/>
  <c r="H19" i="1" l="1" a="1"/>
  <c r="H19" i="1" s="1"/>
  <c r="G19" i="1" a="1"/>
  <c r="G19" i="1" s="1"/>
  <c r="I20" i="1" a="1"/>
  <c r="I20" i="1" s="1"/>
  <c r="J20" i="1" s="1" a="1"/>
  <c r="J20" i="1" s="1"/>
  <c r="H20" i="1" l="1" a="1"/>
  <c r="H20" i="1" s="1"/>
  <c r="G20" i="1" a="1"/>
  <c r="G20" i="1" s="1"/>
  <c r="I21" i="1" a="1"/>
  <c r="I21" i="1" s="1"/>
  <c r="J21" i="1" s="1" a="1"/>
  <c r="J21" i="1" s="1"/>
  <c r="H21" i="1" l="1" a="1"/>
  <c r="H21" i="1" s="1"/>
  <c r="G21" i="1" a="1"/>
  <c r="G21" i="1" s="1"/>
  <c r="I22" i="1" a="1"/>
  <c r="I22" i="1" s="1"/>
  <c r="J22" i="1" s="1" a="1"/>
  <c r="J22" i="1" s="1"/>
  <c r="H22" i="1" l="1" a="1"/>
  <c r="H22" i="1" s="1"/>
  <c r="G22" i="1" a="1"/>
  <c r="G22" i="1" s="1"/>
  <c r="I23" i="1" a="1"/>
  <c r="I23" i="1" s="1"/>
  <c r="J23" i="1" s="1" a="1"/>
  <c r="J23" i="1" s="1"/>
  <c r="H23" i="1" l="1" a="1"/>
  <c r="H23" i="1" s="1"/>
  <c r="G23" i="1" a="1"/>
  <c r="G2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<sst xmlns="http://schemas.openxmlformats.org/spreadsheetml/2006/main" count="36" uniqueCount="26">
  <si>
    <t>Date</t>
  </si>
  <si>
    <t>X1</t>
  </si>
  <si>
    <t>X2</t>
  </si>
  <si>
    <t>X3</t>
  </si>
  <si>
    <t>X4</t>
  </si>
  <si>
    <t>70547</t>
  </si>
  <si>
    <t>20056</t>
  </si>
  <si>
    <t>10237</t>
  </si>
  <si>
    <t>10113</t>
  </si>
  <si>
    <t>70219</t>
  </si>
  <si>
    <t>10873</t>
  </si>
  <si>
    <t>70289</t>
  </si>
  <si>
    <t>10038</t>
  </si>
  <si>
    <t>11035</t>
  </si>
  <si>
    <t>20/09/2021</t>
  </si>
  <si>
    <t>28/10/2019</t>
  </si>
  <si>
    <t>16/01/2014</t>
  </si>
  <si>
    <t>24/12/2012</t>
  </si>
  <si>
    <t>13/04/2012</t>
  </si>
  <si>
    <t>X5</t>
  </si>
  <si>
    <t>Vendeur</t>
  </si>
  <si>
    <t>N° du document</t>
  </si>
  <si>
    <t>Resultat souhaité</t>
  </si>
  <si>
    <t>Article</t>
  </si>
  <si>
    <t xml:space="preserve">tri auto des articles sans double </t>
  </si>
  <si>
    <t>max selon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</si>
</sst>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4" fontId="2" fillId="0" borderId="6" xfId="0" applyNumberFormat="1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4" fontId="2" fillId="0" borderId="12" xfId="0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top"/>
    </xf>
  </cellXfs>
  <cellStyles count="1"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021BB6B-4EC1-4D7D-B504-D3BFBF59EF7E}" name="Tableau1" displayName="Tableau1" ref="A1:D11" totalsRowShown="0" headerRowDxfId="0" headerRowBorderDxfId="6" tableBorderDxfId="7" totalsRowBorderDxfId="5">
  <autoFilter ref="A1:D11" xr:uid="{8021BB6B-4EC1-4D7D-B504-D3BFBF59EF7E}"/>
  <tableColumns count="4">
    <tableColumn id="1" xr3:uid="{68273043-72E5-4496-88CE-0E027ADCA429}" name="N° du document" dataDxfId="4"/>
    <tableColumn id="2" xr3:uid="{3ECF6A14-C925-4EBE-8708-85F6A917CE3F}" name="Vendeur" dataDxfId="3"/>
    <tableColumn id="3" xr3:uid="{EA75DB21-F8EE-47D4-BB18-17A095A0CF44}" name="Article" dataDxfId="2"/>
    <tableColumn id="4" xr3:uid="{2E9775B8-218D-4AB8-8BE7-9B083C7EAD34}" name="Dat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3"/>
  <sheetViews>
    <sheetView tabSelected="1" workbookViewId="0">
      <selection activeCell="L15" sqref="L15"/>
    </sheetView>
  </sheetViews>
  <sheetFormatPr baseColWidth="10" defaultColWidth="11.44140625" defaultRowHeight="14.4" x14ac:dyDescent="0.3"/>
  <cols>
    <col min="1" max="4" width="20.44140625" style="2" customWidth="1"/>
    <col min="5" max="6" width="11.44140625" style="1"/>
    <col min="7" max="10" width="14.44140625" style="1" customWidth="1"/>
    <col min="11" max="11" width="11.44140625" style="1"/>
    <col min="12" max="12" width="22.88671875" style="1" customWidth="1"/>
    <col min="13" max="16384" width="11.44140625" style="1"/>
  </cols>
  <sheetData>
    <row r="1" spans="1:12" x14ac:dyDescent="0.3">
      <c r="A1" s="10" t="s">
        <v>21</v>
      </c>
      <c r="B1" s="11" t="s">
        <v>20</v>
      </c>
      <c r="C1" s="11" t="s">
        <v>23</v>
      </c>
      <c r="D1" s="12" t="s">
        <v>0</v>
      </c>
      <c r="G1" s="5" t="s">
        <v>22</v>
      </c>
      <c r="H1" s="6"/>
      <c r="I1" s="6"/>
      <c r="J1" s="7"/>
    </row>
    <row r="2" spans="1:12" x14ac:dyDescent="0.3">
      <c r="A2" s="8">
        <v>84</v>
      </c>
      <c r="B2" s="4" t="s">
        <v>5</v>
      </c>
      <c r="C2" s="4" t="s">
        <v>2</v>
      </c>
      <c r="D2" s="9">
        <v>41001</v>
      </c>
      <c r="G2" s="3" t="s">
        <v>21</v>
      </c>
      <c r="H2" s="3" t="s">
        <v>20</v>
      </c>
      <c r="I2" s="3" t="s">
        <v>23</v>
      </c>
      <c r="J2" s="3" t="s">
        <v>0</v>
      </c>
    </row>
    <row r="3" spans="1:12" x14ac:dyDescent="0.3">
      <c r="A3" s="8">
        <v>452</v>
      </c>
      <c r="B3" s="4" t="s">
        <v>6</v>
      </c>
      <c r="C3" s="4" t="s">
        <v>4</v>
      </c>
      <c r="D3" s="9" t="s">
        <v>18</v>
      </c>
      <c r="G3" s="16" cm="1">
        <f t="array" aca="1" ref="G3" ca="1">IF($I3="","",INDEX(docu,MATCH($I3&amp;$J3,article&amp;date*1,0)))</f>
        <v>6655</v>
      </c>
      <c r="H3" s="16" t="str" cm="1">
        <f t="array" aca="1" ref="H3" ca="1">IF($I3="","",INDEX(vendeur,MATCH($I3&amp;$J3,article&amp;date*1,0)))</f>
        <v>11035</v>
      </c>
      <c r="I3" s="16" t="str" cm="1">
        <f t="array" aca="1" ref="I3" ca="1">IFERROR(OFFSET(Tableau1[[#Headers],[Article]],MATCH(0,COUNTIF(I$2:I2,article),0),),"")</f>
        <v>X2</v>
      </c>
      <c r="J3" s="17" cm="1">
        <f t="array" aca="1" ref="J3" ca="1">IF(I3="","",SUMPRODUCT(MAX((article=I3)*(date*1))))</f>
        <v>44459</v>
      </c>
      <c r="L3" s="18" t="s">
        <v>24</v>
      </c>
    </row>
    <row r="4" spans="1:12" x14ac:dyDescent="0.3">
      <c r="A4" s="8">
        <v>1675</v>
      </c>
      <c r="B4" s="4" t="s">
        <v>7</v>
      </c>
      <c r="C4" s="4" t="s">
        <v>2</v>
      </c>
      <c r="D4" s="9" t="s">
        <v>17</v>
      </c>
      <c r="G4" s="16" cm="1">
        <f t="array" aca="1" ref="G4" ca="1">IF($I4="","",INDEX(docu,MATCH($I4&amp;$J4,article&amp;date*1,0)))</f>
        <v>452</v>
      </c>
      <c r="H4" s="16" t="str" cm="1">
        <f t="array" aca="1" ref="H4" ca="1">IF(I4="","",INDEX(vendeur,MATCH(I4&amp;J4,article&amp;date*1,0)))</f>
        <v>20056</v>
      </c>
      <c r="I4" s="16" t="str" cm="1">
        <f t="array" aca="1" ref="I4" ca="1">IFERROR(OFFSET(Tableau1[[#Headers],[Article]],MATCH(0,COUNTIF(I$2:I3,article),0),),"")</f>
        <v>X4</v>
      </c>
      <c r="J4" s="17" cm="1">
        <f t="array" aca="1" ref="J4" ca="1">IF(I4="","",SUMPRODUCT(MAX((article=I4)*(date*1))))</f>
        <v>41012</v>
      </c>
      <c r="L4" s="18" t="s">
        <v>25</v>
      </c>
    </row>
    <row r="5" spans="1:12" x14ac:dyDescent="0.3">
      <c r="A5" s="8">
        <v>2646</v>
      </c>
      <c r="B5" s="4" t="s">
        <v>8</v>
      </c>
      <c r="C5" s="4" t="s">
        <v>19</v>
      </c>
      <c r="D5" s="9" t="s">
        <v>16</v>
      </c>
      <c r="G5" s="16" cm="1">
        <f t="array" aca="1" ref="G5" ca="1">IF($I5="","",INDEX(docu,MATCH($I5&amp;$J5,article&amp;date*1,0)))</f>
        <v>5664</v>
      </c>
      <c r="H5" s="16" t="str" cm="1">
        <f t="array" aca="1" ref="H5" ca="1">IF(I5="","",INDEX(vendeur,MATCH(I5&amp;J5,article&amp;date*1,0)))</f>
        <v>70289</v>
      </c>
      <c r="I5" s="16" t="str" cm="1">
        <f t="array" aca="1" ref="I5" ca="1">IFERROR(OFFSET(Tableau1[[#Headers],[Article]],MATCH(0,COUNTIF(I$2:I4,article),0),),"")</f>
        <v>X5</v>
      </c>
      <c r="J5" s="17" cm="1">
        <f t="array" aca="1" ref="J5" ca="1">IF(I5="","",SUMPRODUCT(MAX((article=I5)*(date*1))))</f>
        <v>44110</v>
      </c>
    </row>
    <row r="6" spans="1:12" x14ac:dyDescent="0.3">
      <c r="A6" s="8">
        <v>4532</v>
      </c>
      <c r="B6" s="4" t="s">
        <v>9</v>
      </c>
      <c r="C6" s="4" t="s">
        <v>3</v>
      </c>
      <c r="D6" s="9">
        <v>43409</v>
      </c>
      <c r="G6" s="16" cm="1">
        <f t="array" aca="1" ref="G6" ca="1">IF($I6="","",INDEX(docu,MATCH($I6&amp;$J6,article&amp;date*1,0)))</f>
        <v>4532</v>
      </c>
      <c r="H6" s="16" t="str" cm="1">
        <f t="array" aca="1" ref="H6" ca="1">IF(I6="","",INDEX(vendeur,MATCH(I6&amp;J6,article&amp;date*1,0)))</f>
        <v>70219</v>
      </c>
      <c r="I6" s="16" t="str" cm="1">
        <f t="array" aca="1" ref="I6" ca="1">IFERROR(OFFSET(Tableau1[[#Headers],[Article]],MATCH(0,COUNTIF(I$2:I5,article),0),),"")</f>
        <v>X3</v>
      </c>
      <c r="J6" s="17" cm="1">
        <f t="array" aca="1" ref="J6" ca="1">IF(I6="","",SUMPRODUCT(MAX((article=I6)*(date*1))))</f>
        <v>43409</v>
      </c>
    </row>
    <row r="7" spans="1:12" x14ac:dyDescent="0.3">
      <c r="A7" s="8">
        <v>5037</v>
      </c>
      <c r="B7" s="4" t="s">
        <v>10</v>
      </c>
      <c r="C7" s="4" t="s">
        <v>1</v>
      </c>
      <c r="D7" s="9" t="s">
        <v>15</v>
      </c>
      <c r="G7" s="16" cm="1">
        <f t="array" aca="1" ref="G7" ca="1">IF($I7="","",INDEX(docu,MATCH($I7&amp;$J7,article&amp;date*1,0)))</f>
        <v>5106</v>
      </c>
      <c r="H7" s="16" t="str" cm="1">
        <f t="array" aca="1" ref="H7" ca="1">IF(I7="","",INDEX(vendeur,MATCH(I7&amp;J7,article&amp;date*1,0)))</f>
        <v>70289</v>
      </c>
      <c r="I7" s="16" t="str" cm="1">
        <f t="array" aca="1" ref="I7" ca="1">IFERROR(OFFSET(Tableau1[[#Headers],[Article]],MATCH(0,COUNTIF(I$2:I6,article),0),),"")</f>
        <v>X1</v>
      </c>
      <c r="J7" s="17" cm="1">
        <f t="array" aca="1" ref="J7" ca="1">IF(I7="","",SUMPRODUCT(MAX((article=I7)*(date*1))))</f>
        <v>43776</v>
      </c>
    </row>
    <row r="8" spans="1:12" x14ac:dyDescent="0.3">
      <c r="A8" s="8">
        <v>5106</v>
      </c>
      <c r="B8" s="4" t="s">
        <v>11</v>
      </c>
      <c r="C8" s="4" t="s">
        <v>1</v>
      </c>
      <c r="D8" s="9">
        <v>43776</v>
      </c>
      <c r="G8" s="16" t="str" cm="1">
        <f t="array" aca="1" ref="G8" ca="1">IF($I8="","",INDEX(docu,MATCH($I8&amp;$J8,article&amp;date*1,0)))</f>
        <v/>
      </c>
      <c r="H8" s="16" t="str" cm="1">
        <f t="array" aca="1" ref="H8" ca="1">IF(I8="","",INDEX(vendeur,MATCH(I8&amp;J8,article&amp;date*1,0)))</f>
        <v/>
      </c>
      <c r="I8" s="16" t="str" cm="1">
        <f t="array" aca="1" ref="I8" ca="1">IFERROR(OFFSET(Tableau1[[#Headers],[Article]],MATCH(0,COUNTIF(I$2:I7,article),0),),"")</f>
        <v/>
      </c>
      <c r="J8" s="17" t="str" cm="1">
        <f t="array" aca="1" ref="J8" ca="1">IF(I8="","",SUMPRODUCT(MAX((article=I8)*(date*1))))</f>
        <v/>
      </c>
    </row>
    <row r="9" spans="1:12" x14ac:dyDescent="0.3">
      <c r="A9" s="8">
        <v>5664</v>
      </c>
      <c r="B9" s="4" t="s">
        <v>11</v>
      </c>
      <c r="C9" s="4" t="s">
        <v>19</v>
      </c>
      <c r="D9" s="9">
        <v>44110</v>
      </c>
      <c r="G9" s="16" t="str" cm="1">
        <f t="array" aca="1" ref="G9" ca="1">IF($I9="","",INDEX(docu,MATCH($I9&amp;$J9,article&amp;date*1,0)))</f>
        <v/>
      </c>
      <c r="H9" s="16" t="str" cm="1">
        <f t="array" aca="1" ref="H9" ca="1">IF(I9="","",INDEX(vendeur,MATCH(I9&amp;J9,article&amp;date*1,0)))</f>
        <v/>
      </c>
      <c r="I9" s="16" t="str" cm="1">
        <f t="array" aca="1" ref="I9" ca="1">IFERROR(OFFSET(Tableau1[[#Headers],[Article]],MATCH(0,COUNTIF(I$2:I8,article),0),),"")</f>
        <v/>
      </c>
      <c r="J9" s="17" t="str" cm="1">
        <f t="array" aca="1" ref="J9" ca="1">IF(I9="","",SUMPRODUCT(MAX((article=I9)*(date*1))))</f>
        <v/>
      </c>
    </row>
    <row r="10" spans="1:12" x14ac:dyDescent="0.3">
      <c r="A10" s="8">
        <v>6128</v>
      </c>
      <c r="B10" s="4" t="s">
        <v>12</v>
      </c>
      <c r="C10" s="4" t="s">
        <v>2</v>
      </c>
      <c r="D10" s="9">
        <v>44239</v>
      </c>
      <c r="G10" s="16" t="str" cm="1">
        <f t="array" aca="1" ref="G10" ca="1">IF($I10="","",INDEX(docu,MATCH($I10&amp;$J10,article&amp;date*1,0)))</f>
        <v/>
      </c>
      <c r="H10" s="16" t="str" cm="1">
        <f t="array" aca="1" ref="H10" ca="1">IF(I10="","",INDEX(vendeur,MATCH(I10&amp;J10,article&amp;date*1,0)))</f>
        <v/>
      </c>
      <c r="I10" s="16" t="str" cm="1">
        <f t="array" aca="1" ref="I10" ca="1">IFERROR(OFFSET(Tableau1[[#Headers],[Article]],MATCH(0,COUNTIF(I$2:I9,article),0),),"")</f>
        <v/>
      </c>
      <c r="J10" s="17" t="str" cm="1">
        <f t="array" aca="1" ref="J10" ca="1">IF(I10="","",SUMPRODUCT(MAX((article=I10)*(date*1))))</f>
        <v/>
      </c>
    </row>
    <row r="11" spans="1:12" x14ac:dyDescent="0.3">
      <c r="A11" s="13">
        <v>6655</v>
      </c>
      <c r="B11" s="14" t="s">
        <v>13</v>
      </c>
      <c r="C11" s="14" t="s">
        <v>2</v>
      </c>
      <c r="D11" s="15" t="s">
        <v>14</v>
      </c>
      <c r="G11" s="16" t="str" cm="1">
        <f t="array" aca="1" ref="G11" ca="1">IF($I11="","",INDEX(docu,MATCH($I11&amp;$J11,article&amp;date*1,0)))</f>
        <v/>
      </c>
      <c r="H11" s="16" t="str" cm="1">
        <f t="array" aca="1" ref="H11" ca="1">IF(I11="","",INDEX(vendeur,MATCH(I11&amp;J11,article&amp;date*1,0)))</f>
        <v/>
      </c>
      <c r="I11" s="16" t="str" cm="1">
        <f t="array" aca="1" ref="I11" ca="1">IFERROR(OFFSET(Tableau1[[#Headers],[Article]],MATCH(0,COUNTIF(I$2:I10,article),0),),"")</f>
        <v/>
      </c>
      <c r="J11" s="17" t="str" cm="1">
        <f t="array" aca="1" ref="J11" ca="1">IF(I11="","",SUMPRODUCT(MAX((article=I11)*(date*1))))</f>
        <v/>
      </c>
    </row>
    <row r="12" spans="1:12" x14ac:dyDescent="0.3">
      <c r="G12" s="16" t="str" cm="1">
        <f t="array" aca="1" ref="G12" ca="1">IF($I12="","",INDEX(docu,MATCH($I12&amp;$J12,article&amp;date*1,0)))</f>
        <v/>
      </c>
      <c r="H12" s="16" t="str" cm="1">
        <f t="array" aca="1" ref="H12" ca="1">IF(I12="","",INDEX(vendeur,MATCH(I12&amp;J12,article&amp;date*1,0)))</f>
        <v/>
      </c>
      <c r="I12" s="16" t="str" cm="1">
        <f t="array" aca="1" ref="I12" ca="1">IFERROR(OFFSET(Tableau1[[#Headers],[Article]],MATCH(0,COUNTIF(I$2:I11,article),0),),"")</f>
        <v/>
      </c>
      <c r="J12" s="17" t="str" cm="1">
        <f t="array" aca="1" ref="J12" ca="1">IF(I12="","",SUMPRODUCT(MAX((article=I12)*(date*1))))</f>
        <v/>
      </c>
    </row>
    <row r="13" spans="1:12" x14ac:dyDescent="0.3">
      <c r="G13" s="16" t="str" cm="1">
        <f t="array" aca="1" ref="G13" ca="1">IF($I13="","",INDEX(docu,MATCH($I13&amp;$J13,article&amp;date*1,0)))</f>
        <v/>
      </c>
      <c r="H13" s="16" t="str" cm="1">
        <f t="array" aca="1" ref="H13" ca="1">IF(I13="","",INDEX(vendeur,MATCH(I13&amp;J13,article&amp;date*1,0)))</f>
        <v/>
      </c>
      <c r="I13" s="16" t="str" cm="1">
        <f t="array" aca="1" ref="I13" ca="1">IFERROR(OFFSET(Tableau1[[#Headers],[Article]],MATCH(0,COUNTIF(I$2:I12,article),0),),"")</f>
        <v/>
      </c>
      <c r="J13" s="17" t="str" cm="1">
        <f t="array" aca="1" ref="J13" ca="1">IF(I13="","",SUMPRODUCT(MAX((article=I13)*(date*1))))</f>
        <v/>
      </c>
    </row>
    <row r="14" spans="1:12" x14ac:dyDescent="0.3">
      <c r="G14" s="16" t="str" cm="1">
        <f t="array" aca="1" ref="G14" ca="1">IF($I14="","",INDEX(docu,MATCH($I14&amp;$J14,article&amp;date*1,0)))</f>
        <v/>
      </c>
      <c r="H14" s="16" t="str" cm="1">
        <f t="array" aca="1" ref="H14" ca="1">IF(I14="","",INDEX(vendeur,MATCH(I14&amp;J14,article&amp;date*1,0)))</f>
        <v/>
      </c>
      <c r="I14" s="16" t="str" cm="1">
        <f t="array" aca="1" ref="I14" ca="1">IFERROR(OFFSET(Tableau1[[#Headers],[Article]],MATCH(0,COUNTIF(I$2:I13,article),0),),"")</f>
        <v/>
      </c>
      <c r="J14" s="17" t="str" cm="1">
        <f t="array" aca="1" ref="J14" ca="1">IF(I14="","",SUMPRODUCT(MAX((article=I14)*(date*1))))</f>
        <v/>
      </c>
    </row>
    <row r="15" spans="1:12" x14ac:dyDescent="0.3">
      <c r="G15" s="16" t="str" cm="1">
        <f t="array" aca="1" ref="G15" ca="1">IF($I15="","",INDEX(docu,MATCH($I15&amp;$J15,article&amp;date*1,0)))</f>
        <v/>
      </c>
      <c r="H15" s="16" t="str" cm="1">
        <f t="array" aca="1" ref="H15" ca="1">IF(I15="","",INDEX(vendeur,MATCH(I15&amp;J15,article&amp;date*1,0)))</f>
        <v/>
      </c>
      <c r="I15" s="16" t="str" cm="1">
        <f t="array" aca="1" ref="I15" ca="1">IFERROR(OFFSET(Tableau1[[#Headers],[Article]],MATCH(0,COUNTIF(I$2:I14,article),0),),"")</f>
        <v/>
      </c>
      <c r="J15" s="17" t="str" cm="1">
        <f t="array" aca="1" ref="J15" ca="1">IF(I15="","",SUMPRODUCT(MAX((article=I15)*(date*1))))</f>
        <v/>
      </c>
    </row>
    <row r="16" spans="1:12" x14ac:dyDescent="0.3">
      <c r="G16" s="16" t="str" cm="1">
        <f t="array" aca="1" ref="G16" ca="1">IF($I16="","",INDEX(docu,MATCH($I16&amp;$J16,article&amp;date*1,0)))</f>
        <v/>
      </c>
      <c r="H16" s="16" t="str" cm="1">
        <f t="array" aca="1" ref="H16" ca="1">IF(I16="","",INDEX(vendeur,MATCH(I16&amp;J16,article&amp;date*1,0)))</f>
        <v/>
      </c>
      <c r="I16" s="16" t="str" cm="1">
        <f t="array" aca="1" ref="I16" ca="1">IFERROR(OFFSET(Tableau1[[#Headers],[Article]],MATCH(0,COUNTIF(I$2:I15,article),0),),"")</f>
        <v/>
      </c>
      <c r="J16" s="17" t="str" cm="1">
        <f t="array" aca="1" ref="J16" ca="1">IF(I16="","",SUMPRODUCT(MAX((article=I16)*(date*1))))</f>
        <v/>
      </c>
    </row>
    <row r="17" spans="7:10" x14ac:dyDescent="0.3">
      <c r="G17" s="16" t="str" cm="1">
        <f t="array" aca="1" ref="G17" ca="1">IF($I17="","",INDEX(docu,MATCH($I17&amp;$J17,article&amp;date*1,0)))</f>
        <v/>
      </c>
      <c r="H17" s="16" t="str" cm="1">
        <f t="array" aca="1" ref="H17" ca="1">IF(I17="","",INDEX(vendeur,MATCH(I17&amp;J17,article&amp;date*1,0)))</f>
        <v/>
      </c>
      <c r="I17" s="16" t="str" cm="1">
        <f t="array" aca="1" ref="I17" ca="1">IFERROR(OFFSET(Tableau1[[#Headers],[Article]],MATCH(0,COUNTIF(I$2:I16,article),0),),"")</f>
        <v/>
      </c>
      <c r="J17" s="17" t="str" cm="1">
        <f t="array" aca="1" ref="J17" ca="1">IF(I17="","",SUMPRODUCT(MAX((article=I17)*(date*1))))</f>
        <v/>
      </c>
    </row>
    <row r="18" spans="7:10" x14ac:dyDescent="0.3">
      <c r="G18" s="16" t="str" cm="1">
        <f t="array" aca="1" ref="G18" ca="1">IF($I18="","",INDEX(docu,MATCH($I18&amp;$J18,article&amp;date*1,0)))</f>
        <v/>
      </c>
      <c r="H18" s="16" t="str" cm="1">
        <f t="array" aca="1" ref="H18" ca="1">IF(I18="","",INDEX(vendeur,MATCH(I18&amp;J18,article&amp;date*1,0)))</f>
        <v/>
      </c>
      <c r="I18" s="16" t="str" cm="1">
        <f t="array" aca="1" ref="I18" ca="1">IFERROR(OFFSET(Tableau1[[#Headers],[Article]],MATCH(0,COUNTIF(I$2:I17,article),0),),"")</f>
        <v/>
      </c>
      <c r="J18" s="17" t="str" cm="1">
        <f t="array" aca="1" ref="J18" ca="1">IF(I18="","",SUMPRODUCT(MAX((article=I18)*(date*1))))</f>
        <v/>
      </c>
    </row>
    <row r="19" spans="7:10" x14ac:dyDescent="0.3">
      <c r="G19" s="16" t="str" cm="1">
        <f t="array" aca="1" ref="G19" ca="1">IF($I19="","",INDEX(docu,MATCH($I19&amp;$J19,article&amp;date*1,0)))</f>
        <v/>
      </c>
      <c r="H19" s="16" t="str" cm="1">
        <f t="array" aca="1" ref="H19" ca="1">IF(I19="","",INDEX(vendeur,MATCH(I19&amp;J19,article&amp;date*1,0)))</f>
        <v/>
      </c>
      <c r="I19" s="16" t="str" cm="1">
        <f t="array" aca="1" ref="I19" ca="1">IFERROR(OFFSET(Tableau1[[#Headers],[Article]],MATCH(0,COUNTIF(I$2:I18,article),0),),"")</f>
        <v/>
      </c>
      <c r="J19" s="17" t="str" cm="1">
        <f t="array" aca="1" ref="J19" ca="1">IF(I19="","",SUMPRODUCT(MAX((article=I19)*(date*1))))</f>
        <v/>
      </c>
    </row>
    <row r="20" spans="7:10" x14ac:dyDescent="0.3">
      <c r="G20" s="16" t="str" cm="1">
        <f t="array" aca="1" ref="G20" ca="1">IF($I20="","",INDEX(docu,MATCH($I20&amp;$J20,article&amp;date*1,0)))</f>
        <v/>
      </c>
      <c r="H20" s="16" t="str" cm="1">
        <f t="array" aca="1" ref="H20" ca="1">IF(I20="","",INDEX(vendeur,MATCH(I20&amp;J20,article&amp;date*1,0)))</f>
        <v/>
      </c>
      <c r="I20" s="16" t="str" cm="1">
        <f t="array" aca="1" ref="I20" ca="1">IFERROR(OFFSET(Tableau1[[#Headers],[Article]],MATCH(0,COUNTIF(I$2:I19,article),0),),"")</f>
        <v/>
      </c>
      <c r="J20" s="17" t="str" cm="1">
        <f t="array" aca="1" ref="J20" ca="1">IF(I20="","",SUMPRODUCT(MAX((article=I20)*(date*1))))</f>
        <v/>
      </c>
    </row>
    <row r="21" spans="7:10" x14ac:dyDescent="0.3">
      <c r="G21" s="16" t="str" cm="1">
        <f t="array" aca="1" ref="G21" ca="1">IF($I21="","",INDEX(docu,MATCH($I21&amp;$J21,article&amp;date*1,0)))</f>
        <v/>
      </c>
      <c r="H21" s="16" t="str" cm="1">
        <f t="array" aca="1" ref="H21" ca="1">IF(I21="","",INDEX(vendeur,MATCH(I21&amp;J21,article&amp;date*1,0)))</f>
        <v/>
      </c>
      <c r="I21" s="16" t="str" cm="1">
        <f t="array" aca="1" ref="I21" ca="1">IFERROR(OFFSET(Tableau1[[#Headers],[Article]],MATCH(0,COUNTIF(I$2:I20,article),0),),"")</f>
        <v/>
      </c>
      <c r="J21" s="17" t="str" cm="1">
        <f t="array" aca="1" ref="J21" ca="1">IF(I21="","",SUMPRODUCT(MAX((article=I21)*(date*1))))</f>
        <v/>
      </c>
    </row>
    <row r="22" spans="7:10" x14ac:dyDescent="0.3">
      <c r="G22" s="16" t="str" cm="1">
        <f t="array" aca="1" ref="G22" ca="1">IF($I22="","",INDEX(docu,MATCH($I22&amp;$J22,article&amp;date*1,0)))</f>
        <v/>
      </c>
      <c r="H22" s="16" t="str" cm="1">
        <f t="array" aca="1" ref="H22" ca="1">IF(I22="","",INDEX(vendeur,MATCH(I22&amp;J22,article&amp;date*1,0)))</f>
        <v/>
      </c>
      <c r="I22" s="16" t="str" cm="1">
        <f t="array" aca="1" ref="I22" ca="1">IFERROR(OFFSET(Tableau1[[#Headers],[Article]],MATCH(0,COUNTIF(I$2:I21,article),0),),"")</f>
        <v/>
      </c>
      <c r="J22" s="17" t="str" cm="1">
        <f t="array" aca="1" ref="J22" ca="1">IF(I22="","",SUMPRODUCT(MAX((article=I22)*(date*1))))</f>
        <v/>
      </c>
    </row>
    <row r="23" spans="7:10" x14ac:dyDescent="0.3">
      <c r="G23" s="16" t="str" cm="1">
        <f t="array" aca="1" ref="G23" ca="1">IF($I23="","",INDEX(docu,MATCH($I23&amp;$J23,article&amp;date*1,0)))</f>
        <v/>
      </c>
      <c r="H23" s="16" t="str" cm="1">
        <f t="array" aca="1" ref="H23" ca="1">IF(I23="","",INDEX(vendeur,MATCH(I23&amp;J23,article&amp;date*1,0)))</f>
        <v/>
      </c>
      <c r="I23" s="16" t="str" cm="1">
        <f t="array" aca="1" ref="I23" ca="1">IFERROR(OFFSET(Tableau1[[#Headers],[Article]],MATCH(0,COUNTIF(I$2:I22,article),0),),"")</f>
        <v/>
      </c>
      <c r="J23" s="17" t="str" cm="1">
        <f t="array" aca="1" ref="J23" ca="1">IF(I23="","",SUMPRODUCT(MAX((article=I23)*(date*1))))</f>
        <v/>
      </c>
    </row>
  </sheetData>
  <mergeCells count="1">
    <mergeCell ref="G1:J1"/>
  </mergeCells>
  <phoneticPr fontId="1" type="noConversion"/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Sheet1</vt:lpstr>
      <vt:lpstr>article</vt:lpstr>
      <vt:lpstr>date</vt:lpstr>
      <vt:lpstr>docu</vt:lpstr>
      <vt:lpstr>vendeur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Kahlaoui, Marwen</dc:creator>
  <cp:lastModifiedBy>gilles</cp:lastModifiedBy>
  <dcterms:created xsi:type="dcterms:W3CDTF">2015-06-05T18:17:20Z</dcterms:created>
  <dcterms:modified xsi:type="dcterms:W3CDTF">2022-10-21T10:57:30Z</dcterms:modified>
</cp:coreProperties>
</file>