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2772C8DE-F94B-4345-873D-5071C4770E52}" xr6:coauthVersionLast="47" xr6:coauthVersionMax="47" xr10:uidLastSave="{00000000-0000-0000-0000-000000000000}"/>
  <bookViews>
    <workbookView xWindow="-108" yWindow="-108" windowWidth="23256" windowHeight="12576" xr2:uid="{925FC90A-4687-4F64-A2AD-68A4BF77C98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" i="1" l="1" a="1"/>
  <c r="L2" i="1" s="1"/>
  <c r="M2" i="1" s="1" a="1"/>
  <c r="M2" i="1" s="1"/>
  <c r="M3" i="1" s="1" a="1"/>
  <c r="M3" i="1" s="1"/>
  <c r="J3" i="1" a="1"/>
  <c r="J3" i="1" s="1"/>
  <c r="J4" i="1" a="1"/>
  <c r="J4" i="1"/>
  <c r="J5" i="1" a="1"/>
  <c r="J5" i="1" s="1"/>
  <c r="J6" i="1" a="1"/>
  <c r="J6" i="1"/>
  <c r="J7" i="1" a="1"/>
  <c r="J7" i="1" s="1"/>
  <c r="J8" i="1" a="1"/>
  <c r="J8" i="1"/>
  <c r="J9" i="1" a="1"/>
  <c r="J9" i="1" s="1"/>
  <c r="J10" i="1" a="1"/>
  <c r="J10" i="1"/>
  <c r="J11" i="1" a="1"/>
  <c r="J11" i="1" s="1"/>
  <c r="J12" i="1" a="1"/>
  <c r="J12" i="1"/>
  <c r="J13" i="1" a="1"/>
  <c r="J13" i="1" s="1"/>
  <c r="J14" i="1" a="1"/>
  <c r="J14" i="1"/>
  <c r="J15" i="1" a="1"/>
  <c r="J15" i="1" s="1"/>
  <c r="J16" i="1" a="1"/>
  <c r="J16" i="1"/>
  <c r="J17" i="1" a="1"/>
  <c r="J17" i="1" s="1"/>
  <c r="J18" i="1" a="1"/>
  <c r="J18" i="1"/>
  <c r="J19" i="1" a="1"/>
  <c r="J19" i="1" s="1"/>
  <c r="J2" i="1" a="1"/>
  <c r="J2" i="1" s="1"/>
  <c r="I3" i="1" a="1"/>
  <c r="I3" i="1" s="1"/>
  <c r="I4" i="1" a="1"/>
  <c r="I4" i="1"/>
  <c r="I5" i="1" a="1"/>
  <c r="I5" i="1" s="1"/>
  <c r="I6" i="1" a="1"/>
  <c r="I6" i="1"/>
  <c r="I7" i="1" a="1"/>
  <c r="I7" i="1" s="1"/>
  <c r="I8" i="1" a="1"/>
  <c r="I8" i="1"/>
  <c r="I9" i="1" a="1"/>
  <c r="I9" i="1" s="1"/>
  <c r="I10" i="1" a="1"/>
  <c r="I10" i="1"/>
  <c r="I11" i="1" a="1"/>
  <c r="I11" i="1" s="1"/>
  <c r="I12" i="1" a="1"/>
  <c r="I12" i="1"/>
  <c r="I13" i="1" a="1"/>
  <c r="I13" i="1" s="1"/>
  <c r="I14" i="1" a="1"/>
  <c r="I14" i="1"/>
  <c r="I15" i="1" a="1"/>
  <c r="I15" i="1" s="1"/>
  <c r="I16" i="1" a="1"/>
  <c r="I16" i="1"/>
  <c r="I17" i="1" a="1"/>
  <c r="I17" i="1" s="1"/>
  <c r="I18" i="1" a="1"/>
  <c r="I18" i="1" s="1"/>
  <c r="I19" i="1" a="1"/>
  <c r="I19" i="1" s="1"/>
  <c r="I2" i="1" a="1"/>
  <c r="I2" i="1" s="1"/>
  <c r="M19" i="1" l="1" a="1"/>
  <c r="M19" i="1" s="1"/>
  <c r="M18" i="1" a="1"/>
  <c r="M18" i="1" s="1"/>
  <c r="M17" i="1" a="1"/>
  <c r="M17" i="1" s="1"/>
  <c r="M16" i="1" a="1"/>
  <c r="M16" i="1" s="1"/>
  <c r="M15" i="1" a="1"/>
  <c r="M15" i="1" s="1"/>
  <c r="M14" i="1" a="1"/>
  <c r="M14" i="1" s="1"/>
  <c r="M13" i="1" a="1"/>
  <c r="M13" i="1" s="1"/>
  <c r="M12" i="1" a="1"/>
  <c r="M12" i="1" s="1"/>
  <c r="M11" i="1" a="1"/>
  <c r="M11" i="1" s="1"/>
  <c r="M10" i="1" a="1"/>
  <c r="M10" i="1" s="1"/>
  <c r="M9" i="1" a="1"/>
  <c r="M9" i="1" s="1"/>
  <c r="M8" i="1" a="1"/>
  <c r="M8" i="1" s="1"/>
  <c r="M7" i="1" a="1"/>
  <c r="M7" i="1" s="1"/>
  <c r="M6" i="1" a="1"/>
  <c r="M6" i="1" s="1"/>
  <c r="M5" i="1" a="1"/>
  <c r="M5" i="1" s="1"/>
  <c r="M4" i="1" a="1"/>
  <c r="M4" i="1" s="1"/>
  <c r="L17" i="1" a="1"/>
  <c r="L17" i="1" s="1"/>
  <c r="L15" i="1" a="1"/>
  <c r="L15" i="1" s="1"/>
  <c r="L13" i="1" a="1"/>
  <c r="L13" i="1" s="1"/>
  <c r="L11" i="1" a="1"/>
  <c r="L11" i="1" s="1"/>
  <c r="L9" i="1" a="1"/>
  <c r="L9" i="1" s="1"/>
  <c r="L5" i="1" a="1"/>
  <c r="L5" i="1" s="1"/>
  <c r="L19" i="1" a="1"/>
  <c r="L19" i="1" s="1"/>
  <c r="L7" i="1" a="1"/>
  <c r="L7" i="1" s="1"/>
  <c r="L18" i="1" a="1"/>
  <c r="L18" i="1" s="1"/>
  <c r="L16" i="1" a="1"/>
  <c r="L16" i="1" s="1"/>
  <c r="L14" i="1" a="1"/>
  <c r="L14" i="1" s="1"/>
  <c r="L12" i="1" a="1"/>
  <c r="L12" i="1" s="1"/>
  <c r="L10" i="1" a="1"/>
  <c r="L10" i="1" s="1"/>
  <c r="L8" i="1" a="1"/>
  <c r="L8" i="1" s="1"/>
  <c r="L6" i="1" a="1"/>
  <c r="L6" i="1" s="1"/>
  <c r="L4" i="1" a="1"/>
  <c r="L4" i="1" s="1"/>
  <c r="L3" i="1" a="1"/>
  <c r="L3" i="1" s="1"/>
  <c r="N2" i="1" a="1"/>
  <c r="N2" i="1" s="1"/>
  <c r="N6" i="1" l="1" a="1"/>
  <c r="N6" i="1" s="1"/>
  <c r="N12" i="1" a="1"/>
  <c r="N12" i="1" s="1"/>
  <c r="N15" i="1" a="1"/>
  <c r="N15" i="1" s="1"/>
  <c r="N17" i="1" a="1"/>
  <c r="N17" i="1" s="1"/>
  <c r="N19" i="1" a="1"/>
  <c r="N19" i="1" s="1"/>
  <c r="N3" i="1" a="1"/>
  <c r="N3" i="1" s="1"/>
  <c r="N4" i="1" a="1"/>
  <c r="N4" i="1" s="1"/>
  <c r="N5" i="1" a="1"/>
  <c r="N5" i="1" s="1"/>
  <c r="N7" i="1" a="1"/>
  <c r="N7" i="1" s="1"/>
  <c r="N8" i="1" a="1"/>
  <c r="N8" i="1" s="1"/>
  <c r="N9" i="1" a="1"/>
  <c r="N9" i="1" s="1"/>
  <c r="N10" i="1" a="1"/>
  <c r="N10" i="1" s="1"/>
  <c r="N11" i="1" a="1"/>
  <c r="N11" i="1" s="1"/>
  <c r="N13" i="1" a="1"/>
  <c r="N13" i="1" s="1"/>
  <c r="N14" i="1" a="1"/>
  <c r="N14" i="1" s="1"/>
  <c r="N16" i="1" a="1"/>
  <c r="N16" i="1" s="1"/>
  <c r="N18" i="1" a="1"/>
  <c r="N18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<sst xmlns="http://schemas.openxmlformats.org/spreadsheetml/2006/main" count="23" uniqueCount="5">
  <si>
    <t>Catégorie 1</t>
  </si>
  <si>
    <t>Catégorie 2</t>
  </si>
  <si>
    <t>Catégorie 3</t>
  </si>
  <si>
    <t>Résultat attendu</t>
  </si>
  <si>
    <t xml:space="preserve">ou alors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</si>
</sst>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;s\t\d;&quot;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2" borderId="9" xfId="0" applyFill="1" applyBorder="1"/>
    <xf numFmtId="164" fontId="0" fillId="3" borderId="9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2200C-29A2-41E7-AF97-D7544FA2C8E1}">
  <dimension ref="B1:N19"/>
  <sheetViews>
    <sheetView tabSelected="1" workbookViewId="0">
      <selection activeCell="Q22" sqref="Q22"/>
    </sheetView>
  </sheetViews>
  <sheetFormatPr baseColWidth="10" defaultRowHeight="14.4" x14ac:dyDescent="0.3"/>
  <sheetData>
    <row r="1" spans="2:14" x14ac:dyDescent="0.3">
      <c r="F1" s="7" t="s">
        <v>3</v>
      </c>
      <c r="G1" s="8"/>
      <c r="L1" t="s">
        <v>4</v>
      </c>
    </row>
    <row r="2" spans="2:14" x14ac:dyDescent="0.3">
      <c r="B2">
        <v>20000</v>
      </c>
      <c r="C2" t="s">
        <v>2</v>
      </c>
      <c r="F2" s="1" t="s">
        <v>2</v>
      </c>
      <c r="G2" s="2">
        <v>20000</v>
      </c>
      <c r="I2" s="9" t="str" cm="1">
        <f t="array" ref="I2">INDEX(C$2:C$19,MATCH(SMALL(COUNTIF(C$2:C$19,"&gt;"&amp;C$2:C$19),ROW(A1)),COUNTIF(C$2:C$19,"&gt;"&amp;C$2:C$19),0))</f>
        <v>Catégorie 3</v>
      </c>
      <c r="J2" s="9" cm="1">
        <f t="array" ref="J2">SUMPRODUCT(LARGE((C$2:C$19=I2)*(B$2:B$19),COUNTIF(I$2:I2,I2)))</f>
        <v>20000</v>
      </c>
      <c r="L2" t="str" cm="1">
        <f t="array" aca="1" ref="L2" ca="1">OFFSET($C$1,MATCH(0,COUNTIF($K2:K2,$C$2:$C$19),0),)</f>
        <v>Catégorie 3</v>
      </c>
      <c r="M2" t="str" cm="1">
        <f t="array" aca="1" ref="M2" ca="1">OFFSET($C$1,MATCH(0,COUNTIF($K2:L2,$C$2:$C$19),0),)</f>
        <v>Catégorie 1</v>
      </c>
      <c r="N2" t="str" cm="1">
        <f t="array" aca="1" ref="N2" ca="1">OFFSET($C$1,MATCH(0,COUNTIF($K2:M2,$C$2:$C$19),0),)</f>
        <v>Catégorie 2</v>
      </c>
    </row>
    <row r="3" spans="2:14" x14ac:dyDescent="0.3">
      <c r="B3">
        <v>9888</v>
      </c>
      <c r="C3" t="s">
        <v>2</v>
      </c>
      <c r="F3" s="3"/>
      <c r="G3" s="4">
        <v>9888</v>
      </c>
      <c r="I3" s="9" t="str" cm="1">
        <f t="array" ref="I3">INDEX(C$2:C$19,MATCH(SMALL(COUNTIF(C$2:C$19,"&gt;"&amp;C$2:C$19),ROW(A2)),COUNTIF(C$2:C$19,"&gt;"&amp;C$2:C$19),0))</f>
        <v>Catégorie 3</v>
      </c>
      <c r="J3" s="9" cm="1">
        <f t="array" ref="J3">SUMPRODUCT(LARGE((C$2:C$19=I3)*(B$2:B$19),COUNTIF(I$2:I3,I3)))</f>
        <v>9888</v>
      </c>
      <c r="L3" s="10" cm="1">
        <f t="array" aca="1" ref="L3" ca="1">SUMPRODUCT(LARGE(($C$2:$C$19=L$2)*($B$2:$B$19),ROW($A1)))</f>
        <v>20000</v>
      </c>
      <c r="M3" s="10" cm="1">
        <f t="array" aca="1" ref="M3" ca="1">SUMPRODUCT(LARGE(($C$2:$C$19=M$2)*($B$2:$B$19),ROW($A1)))</f>
        <v>7786</v>
      </c>
      <c r="N3" s="10" cm="1">
        <f t="array" aca="1" ref="N3" ca="1">SUMPRODUCT(LARGE(($C$2:$C$19=N$2)*($B$2:$B$19),ROW($A1)))</f>
        <v>5545</v>
      </c>
    </row>
    <row r="4" spans="2:14" x14ac:dyDescent="0.3">
      <c r="B4">
        <v>7786</v>
      </c>
      <c r="C4" t="s">
        <v>0</v>
      </c>
      <c r="F4" s="3"/>
      <c r="G4" s="4">
        <v>3600</v>
      </c>
      <c r="I4" s="9" t="str" cm="1">
        <f t="array" ref="I4">INDEX(C$2:C$19,MATCH(SMALL(COUNTIF(C$2:C$19,"&gt;"&amp;C$2:C$19),ROW(A3)),COUNTIF(C$2:C$19,"&gt;"&amp;C$2:C$19),0))</f>
        <v>Catégorie 3</v>
      </c>
      <c r="J4" s="9" cm="1">
        <f t="array" ref="J4">SUMPRODUCT(LARGE((C$2:C$19=I4)*(B$2:B$19),COUNTIF(I$2:I4,I4)))</f>
        <v>3600</v>
      </c>
      <c r="L4" s="10" cm="1">
        <f t="array" aca="1" ref="L4" ca="1">SUMPRODUCT(LARGE(($C$2:$C$19=L$2)*($B$2:$B$19),ROW($A2)))</f>
        <v>9888</v>
      </c>
      <c r="M4" s="10" cm="1">
        <f t="array" aca="1" ref="M4" ca="1">SUMPRODUCT(LARGE(($C$2:$C$19=M$2)*($B$2:$B$19),ROW($A2)))</f>
        <v>4458</v>
      </c>
      <c r="N4" s="10" cm="1">
        <f t="array" aca="1" ref="N4" ca="1">SUMPRODUCT(LARGE(($C$2:$C$19=N$2)*($B$2:$B$19),ROW($A2)))</f>
        <v>4500</v>
      </c>
    </row>
    <row r="5" spans="2:14" x14ac:dyDescent="0.3">
      <c r="B5">
        <v>5545</v>
      </c>
      <c r="C5" t="s">
        <v>1</v>
      </c>
      <c r="F5" s="3"/>
      <c r="G5" s="4">
        <v>3321</v>
      </c>
      <c r="I5" s="9" t="str" cm="1">
        <f t="array" ref="I5">INDEX(C$2:C$19,MATCH(SMALL(COUNTIF(C$2:C$19,"&gt;"&amp;C$2:C$19),ROW(A4)),COUNTIF(C$2:C$19,"&gt;"&amp;C$2:C$19),0))</f>
        <v>Catégorie 3</v>
      </c>
      <c r="J5" s="9" cm="1">
        <f t="array" ref="J5">SUMPRODUCT(LARGE((C$2:C$19=I5)*(B$2:B$19),COUNTIF(I$2:I5,I5)))</f>
        <v>3321</v>
      </c>
      <c r="L5" s="10" cm="1">
        <f t="array" aca="1" ref="L5" ca="1">SUMPRODUCT(LARGE(($C$2:$C$19=L$2)*($B$2:$B$19),ROW($A3)))</f>
        <v>3600</v>
      </c>
      <c r="M5" s="10" cm="1">
        <f t="array" aca="1" ref="M5" ca="1">SUMPRODUCT(LARGE(($C$2:$C$19=M$2)*($B$2:$B$19),ROW($A3)))</f>
        <v>3348</v>
      </c>
      <c r="N5" s="10" cm="1">
        <f t="array" aca="1" ref="N5" ca="1">SUMPRODUCT(LARGE(($C$2:$C$19=N$2)*($B$2:$B$19),ROW($A3)))</f>
        <v>4485</v>
      </c>
    </row>
    <row r="6" spans="2:14" x14ac:dyDescent="0.3">
      <c r="B6">
        <v>4500</v>
      </c>
      <c r="C6" t="s">
        <v>1</v>
      </c>
      <c r="F6" s="3"/>
      <c r="G6" s="4">
        <v>1254</v>
      </c>
      <c r="I6" s="9" t="str" cm="1">
        <f t="array" ref="I6">INDEX(C$2:C$19,MATCH(SMALL(COUNTIF(C$2:C$19,"&gt;"&amp;C$2:C$19),ROW(A5)),COUNTIF(C$2:C$19,"&gt;"&amp;C$2:C$19),0))</f>
        <v>Catégorie 3</v>
      </c>
      <c r="J6" s="9" cm="1">
        <f t="array" ref="J6">SUMPRODUCT(LARGE((C$2:C$19=I6)*(B$2:B$19),COUNTIF(I$2:I6,I6)))</f>
        <v>1254</v>
      </c>
      <c r="L6" s="10" cm="1">
        <f t="array" aca="1" ref="L6" ca="1">SUMPRODUCT(LARGE(($C$2:$C$19=L$2)*($B$2:$B$19),ROW($A4)))</f>
        <v>3321</v>
      </c>
      <c r="M6" s="10" cm="1">
        <f t="array" aca="1" ref="M6" ca="1">SUMPRODUCT(LARGE(($C$2:$C$19=M$2)*($B$2:$B$19),ROW($A4)))</f>
        <v>2500</v>
      </c>
      <c r="N6" s="10" cm="1">
        <f t="array" aca="1" ref="N6" ca="1">SUMPRODUCT(LARGE(($C$2:$C$19=N$2)*($B$2:$B$19),ROW($A4)))</f>
        <v>4200</v>
      </c>
    </row>
    <row r="7" spans="2:14" x14ac:dyDescent="0.3">
      <c r="B7">
        <v>4485</v>
      </c>
      <c r="C7" t="s">
        <v>1</v>
      </c>
      <c r="F7" s="3"/>
      <c r="G7" s="4">
        <v>1244</v>
      </c>
      <c r="I7" s="9" t="str" cm="1">
        <f t="array" ref="I7">INDEX(C$2:C$19,MATCH(SMALL(COUNTIF(C$2:C$19,"&gt;"&amp;C$2:C$19),ROW(A6)),COUNTIF(C$2:C$19,"&gt;"&amp;C$2:C$19),0))</f>
        <v>Catégorie 3</v>
      </c>
      <c r="J7" s="9" cm="1">
        <f t="array" ref="J7">SUMPRODUCT(LARGE((C$2:C$19=I7)*(B$2:B$19),COUNTIF(I$2:I7,I7)))</f>
        <v>1244</v>
      </c>
      <c r="L7" s="10" cm="1">
        <f t="array" aca="1" ref="L7" ca="1">SUMPRODUCT(LARGE(($C$2:$C$19=L$2)*($B$2:$B$19),ROW($A5)))</f>
        <v>1254</v>
      </c>
      <c r="M7" s="10" cm="1">
        <f t="array" aca="1" ref="M7" ca="1">SUMPRODUCT(LARGE(($C$2:$C$19=M$2)*($B$2:$B$19),ROW($A5)))</f>
        <v>1554</v>
      </c>
      <c r="N7" s="10" cm="1">
        <f t="array" aca="1" ref="N7" ca="1">SUMPRODUCT(LARGE(($C$2:$C$19=N$2)*($B$2:$B$19),ROW($A5)))</f>
        <v>2655</v>
      </c>
    </row>
    <row r="8" spans="2:14" x14ac:dyDescent="0.3">
      <c r="B8">
        <v>4458</v>
      </c>
      <c r="C8" t="s">
        <v>0</v>
      </c>
      <c r="F8" s="3"/>
      <c r="G8" s="4">
        <v>1125</v>
      </c>
      <c r="I8" s="9" t="str" cm="1">
        <f t="array" ref="I8">INDEX(C$2:C$19,MATCH(SMALL(COUNTIF(C$2:C$19,"&gt;"&amp;C$2:C$19),ROW(A7)),COUNTIF(C$2:C$19,"&gt;"&amp;C$2:C$19),0))</f>
        <v>Catégorie 3</v>
      </c>
      <c r="J8" s="9" cm="1">
        <f t="array" ref="J8">SUMPRODUCT(LARGE((C$2:C$19=I8)*(B$2:B$19),COUNTIF(I$2:I8,I8)))</f>
        <v>1125</v>
      </c>
      <c r="L8" s="10" cm="1">
        <f t="array" aca="1" ref="L8" ca="1">SUMPRODUCT(LARGE(($C$2:$C$19=L$2)*($B$2:$B$19),ROW($A6)))</f>
        <v>1244</v>
      </c>
      <c r="M8" s="10" cm="1">
        <f t="array" aca="1" ref="M8" ca="1">SUMPRODUCT(LARGE(($C$2:$C$19=M$2)*($B$2:$B$19),ROW($A6)))</f>
        <v>0</v>
      </c>
      <c r="N8" s="10" cm="1">
        <f t="array" aca="1" ref="N8" ca="1">SUMPRODUCT(LARGE(($C$2:$C$19=N$2)*($B$2:$B$19),ROW($A6)))</f>
        <v>0</v>
      </c>
    </row>
    <row r="9" spans="2:14" x14ac:dyDescent="0.3">
      <c r="B9">
        <v>4200</v>
      </c>
      <c r="C9" t="s">
        <v>1</v>
      </c>
      <c r="F9" s="3"/>
      <c r="G9" s="4">
        <v>211</v>
      </c>
      <c r="I9" s="9" t="str" cm="1">
        <f t="array" ref="I9">INDEX(C$2:C$19,MATCH(SMALL(COUNTIF(C$2:C$19,"&gt;"&amp;C$2:C$19),ROW(A8)),COUNTIF(C$2:C$19,"&gt;"&amp;C$2:C$19),0))</f>
        <v>Catégorie 3</v>
      </c>
      <c r="J9" s="9" cm="1">
        <f t="array" ref="J9">SUMPRODUCT(LARGE((C$2:C$19=I9)*(B$2:B$19),COUNTIF(I$2:I9,I9)))</f>
        <v>211</v>
      </c>
      <c r="L9" s="10" cm="1">
        <f t="array" aca="1" ref="L9" ca="1">SUMPRODUCT(LARGE(($C$2:$C$19=L$2)*($B$2:$B$19),ROW($A7)))</f>
        <v>1125</v>
      </c>
      <c r="M9" s="10" cm="1">
        <f t="array" aca="1" ref="M9" ca="1">SUMPRODUCT(LARGE(($C$2:$C$19=M$2)*($B$2:$B$19),ROW($A7)))</f>
        <v>0</v>
      </c>
      <c r="N9" s="10" cm="1">
        <f t="array" aca="1" ref="N9" ca="1">SUMPRODUCT(LARGE(($C$2:$C$19=N$2)*($B$2:$B$19),ROW($A7)))</f>
        <v>0</v>
      </c>
    </row>
    <row r="10" spans="2:14" x14ac:dyDescent="0.3">
      <c r="B10">
        <v>3600</v>
      </c>
      <c r="C10" t="s">
        <v>2</v>
      </c>
      <c r="F10" s="3" t="s">
        <v>0</v>
      </c>
      <c r="G10" s="4">
        <v>7786</v>
      </c>
      <c r="I10" s="9" t="str" cm="1">
        <f t="array" ref="I10">INDEX(C$2:C$19,MATCH(SMALL(COUNTIF(C$2:C$19,"&gt;"&amp;C$2:C$19),ROW(A9)),COUNTIF(C$2:C$19,"&gt;"&amp;C$2:C$19),0))</f>
        <v>Catégorie 2</v>
      </c>
      <c r="J10" s="9" cm="1">
        <f t="array" ref="J10">SUMPRODUCT(LARGE((C$2:C$19=I10)*(B$2:B$19),COUNTIF(I$2:I10,I10)))</f>
        <v>5545</v>
      </c>
      <c r="L10" s="10" cm="1">
        <f t="array" aca="1" ref="L10" ca="1">SUMPRODUCT(LARGE(($C$2:$C$19=L$2)*($B$2:$B$19),ROW($A8)))</f>
        <v>211</v>
      </c>
      <c r="M10" s="10" cm="1">
        <f t="array" aca="1" ref="M10" ca="1">SUMPRODUCT(LARGE(($C$2:$C$19=M$2)*($B$2:$B$19),ROW($A8)))</f>
        <v>0</v>
      </c>
      <c r="N10" s="10" cm="1">
        <f t="array" aca="1" ref="N10" ca="1">SUMPRODUCT(LARGE(($C$2:$C$19=N$2)*($B$2:$B$19),ROW($A8)))</f>
        <v>0</v>
      </c>
    </row>
    <row r="11" spans="2:14" x14ac:dyDescent="0.3">
      <c r="B11">
        <v>3348</v>
      </c>
      <c r="C11" t="s">
        <v>0</v>
      </c>
      <c r="F11" s="3"/>
      <c r="G11" s="4">
        <v>4458</v>
      </c>
      <c r="I11" s="9" t="str" cm="1">
        <f t="array" ref="I11">INDEX(C$2:C$19,MATCH(SMALL(COUNTIF(C$2:C$19,"&gt;"&amp;C$2:C$19),ROW(A10)),COUNTIF(C$2:C$19,"&gt;"&amp;C$2:C$19),0))</f>
        <v>Catégorie 2</v>
      </c>
      <c r="J11" s="9" cm="1">
        <f t="array" ref="J11">SUMPRODUCT(LARGE((C$2:C$19=I11)*(B$2:B$19),COUNTIF(I$2:I11,I11)))</f>
        <v>4500</v>
      </c>
      <c r="L11" s="10" cm="1">
        <f t="array" aca="1" ref="L11" ca="1">SUMPRODUCT(LARGE(($C$2:$C$19=L$2)*($B$2:$B$19),ROW($A9)))</f>
        <v>0</v>
      </c>
      <c r="M11" s="10" cm="1">
        <f t="array" aca="1" ref="M11" ca="1">SUMPRODUCT(LARGE(($C$2:$C$19=M$2)*($B$2:$B$19),ROW($A9)))</f>
        <v>0</v>
      </c>
      <c r="N11" s="10" cm="1">
        <f t="array" aca="1" ref="N11" ca="1">SUMPRODUCT(LARGE(($C$2:$C$19=N$2)*($B$2:$B$19),ROW($A9)))</f>
        <v>0</v>
      </c>
    </row>
    <row r="12" spans="2:14" x14ac:dyDescent="0.3">
      <c r="B12">
        <v>3321</v>
      </c>
      <c r="C12" t="s">
        <v>2</v>
      </c>
      <c r="F12" s="3"/>
      <c r="G12" s="4">
        <v>3348</v>
      </c>
      <c r="I12" s="9" t="str" cm="1">
        <f t="array" ref="I12">INDEX(C$2:C$19,MATCH(SMALL(COUNTIF(C$2:C$19,"&gt;"&amp;C$2:C$19),ROW(A11)),COUNTIF(C$2:C$19,"&gt;"&amp;C$2:C$19),0))</f>
        <v>Catégorie 2</v>
      </c>
      <c r="J12" s="9" cm="1">
        <f t="array" ref="J12">SUMPRODUCT(LARGE((C$2:C$19=I12)*(B$2:B$19),COUNTIF(I$2:I12,I12)))</f>
        <v>4485</v>
      </c>
      <c r="L12" s="10" cm="1">
        <f t="array" aca="1" ref="L12" ca="1">SUMPRODUCT(LARGE(($C$2:$C$19=L$2)*($B$2:$B$19),ROW($A10)))</f>
        <v>0</v>
      </c>
      <c r="M12" s="10" cm="1">
        <f t="array" aca="1" ref="M12" ca="1">SUMPRODUCT(LARGE(($C$2:$C$19=M$2)*($B$2:$B$19),ROW($A10)))</f>
        <v>0</v>
      </c>
      <c r="N12" s="10" cm="1">
        <f t="array" aca="1" ref="N12" ca="1">SUMPRODUCT(LARGE(($C$2:$C$19=N$2)*($B$2:$B$19),ROW($A10)))</f>
        <v>0</v>
      </c>
    </row>
    <row r="13" spans="2:14" x14ac:dyDescent="0.3">
      <c r="B13">
        <v>2655</v>
      </c>
      <c r="C13" t="s">
        <v>1</v>
      </c>
      <c r="F13" s="3"/>
      <c r="G13" s="4">
        <v>2500</v>
      </c>
      <c r="I13" s="9" t="str" cm="1">
        <f t="array" ref="I13">INDEX(C$2:C$19,MATCH(SMALL(COUNTIF(C$2:C$19,"&gt;"&amp;C$2:C$19),ROW(A12)),COUNTIF(C$2:C$19,"&gt;"&amp;C$2:C$19),0))</f>
        <v>Catégorie 2</v>
      </c>
      <c r="J13" s="9" cm="1">
        <f t="array" ref="J13">SUMPRODUCT(LARGE((C$2:C$19=I13)*(B$2:B$19),COUNTIF(I$2:I13,I13)))</f>
        <v>4200</v>
      </c>
      <c r="L13" s="10" cm="1">
        <f t="array" aca="1" ref="L13" ca="1">SUMPRODUCT(LARGE(($C$2:$C$19=L$2)*($B$2:$B$19),ROW($A11)))</f>
        <v>0</v>
      </c>
      <c r="M13" s="10" cm="1">
        <f t="array" aca="1" ref="M13" ca="1">SUMPRODUCT(LARGE(($C$2:$C$19=M$2)*($B$2:$B$19),ROW($A11)))</f>
        <v>0</v>
      </c>
      <c r="N13" s="10" cm="1">
        <f t="array" aca="1" ref="N13" ca="1">SUMPRODUCT(LARGE(($C$2:$C$19=N$2)*($B$2:$B$19),ROW($A11)))</f>
        <v>0</v>
      </c>
    </row>
    <row r="14" spans="2:14" x14ac:dyDescent="0.3">
      <c r="B14">
        <v>2500</v>
      </c>
      <c r="C14" t="s">
        <v>0</v>
      </c>
      <c r="F14" s="3"/>
      <c r="G14" s="4">
        <v>1554</v>
      </c>
      <c r="I14" s="9" t="str" cm="1">
        <f t="array" ref="I14">INDEX(C$2:C$19,MATCH(SMALL(COUNTIF(C$2:C$19,"&gt;"&amp;C$2:C$19),ROW(A13)),COUNTIF(C$2:C$19,"&gt;"&amp;C$2:C$19),0))</f>
        <v>Catégorie 2</v>
      </c>
      <c r="J14" s="9" cm="1">
        <f t="array" ref="J14">SUMPRODUCT(LARGE((C$2:C$19=I14)*(B$2:B$19),COUNTIF(I$2:I14,I14)))</f>
        <v>2655</v>
      </c>
      <c r="L14" s="10" cm="1">
        <f t="array" aca="1" ref="L14" ca="1">SUMPRODUCT(LARGE(($C$2:$C$19=L$2)*($B$2:$B$19),ROW($A12)))</f>
        <v>0</v>
      </c>
      <c r="M14" s="10" cm="1">
        <f t="array" aca="1" ref="M14" ca="1">SUMPRODUCT(LARGE(($C$2:$C$19=M$2)*($B$2:$B$19),ROW($A12)))</f>
        <v>0</v>
      </c>
      <c r="N14" s="10" cm="1">
        <f t="array" aca="1" ref="N14" ca="1">SUMPRODUCT(LARGE(($C$2:$C$19=N$2)*($B$2:$B$19),ROW($A12)))</f>
        <v>0</v>
      </c>
    </row>
    <row r="15" spans="2:14" x14ac:dyDescent="0.3">
      <c r="B15">
        <v>1554</v>
      </c>
      <c r="C15" t="s">
        <v>0</v>
      </c>
      <c r="F15" s="3" t="s">
        <v>1</v>
      </c>
      <c r="G15" s="4">
        <v>5545</v>
      </c>
      <c r="I15" s="9" t="str" cm="1">
        <f t="array" ref="I15">INDEX(C$2:C$19,MATCH(SMALL(COUNTIF(C$2:C$19,"&gt;"&amp;C$2:C$19),ROW(A14)),COUNTIF(C$2:C$19,"&gt;"&amp;C$2:C$19),0))</f>
        <v>Catégorie 1</v>
      </c>
      <c r="J15" s="9" cm="1">
        <f t="array" ref="J15">SUMPRODUCT(LARGE((C$2:C$19=I15)*(B$2:B$19),COUNTIF(I$2:I15,I15)))</f>
        <v>7786</v>
      </c>
      <c r="L15" s="10" cm="1">
        <f t="array" aca="1" ref="L15" ca="1">SUMPRODUCT(LARGE(($C$2:$C$19=L$2)*($B$2:$B$19),ROW($A13)))</f>
        <v>0</v>
      </c>
      <c r="M15" s="10" cm="1">
        <f t="array" aca="1" ref="M15" ca="1">SUMPRODUCT(LARGE(($C$2:$C$19=M$2)*($B$2:$B$19),ROW($A13)))</f>
        <v>0</v>
      </c>
      <c r="N15" s="10" cm="1">
        <f t="array" aca="1" ref="N15" ca="1">SUMPRODUCT(LARGE(($C$2:$C$19=N$2)*($B$2:$B$19),ROW($A13)))</f>
        <v>0</v>
      </c>
    </row>
    <row r="16" spans="2:14" x14ac:dyDescent="0.3">
      <c r="B16">
        <v>1254</v>
      </c>
      <c r="C16" t="s">
        <v>2</v>
      </c>
      <c r="F16" s="3"/>
      <c r="G16" s="4">
        <v>4500</v>
      </c>
      <c r="I16" s="9" t="str" cm="1">
        <f t="array" ref="I16">INDEX(C$2:C$19,MATCH(SMALL(COUNTIF(C$2:C$19,"&gt;"&amp;C$2:C$19),ROW(A15)),COUNTIF(C$2:C$19,"&gt;"&amp;C$2:C$19),0))</f>
        <v>Catégorie 1</v>
      </c>
      <c r="J16" s="9" cm="1">
        <f t="array" ref="J16">SUMPRODUCT(LARGE((C$2:C$19=I16)*(B$2:B$19),COUNTIF(I$2:I16,I16)))</f>
        <v>4458</v>
      </c>
      <c r="L16" s="10" cm="1">
        <f t="array" aca="1" ref="L16" ca="1">SUMPRODUCT(LARGE(($C$2:$C$19=L$2)*($B$2:$B$19),ROW($A14)))</f>
        <v>0</v>
      </c>
      <c r="M16" s="10" cm="1">
        <f t="array" aca="1" ref="M16" ca="1">SUMPRODUCT(LARGE(($C$2:$C$19=M$2)*($B$2:$B$19),ROW($A14)))</f>
        <v>0</v>
      </c>
      <c r="N16" s="10" cm="1">
        <f t="array" aca="1" ref="N16" ca="1">SUMPRODUCT(LARGE(($C$2:$C$19=N$2)*($B$2:$B$19),ROW($A14)))</f>
        <v>0</v>
      </c>
    </row>
    <row r="17" spans="2:14" x14ac:dyDescent="0.3">
      <c r="B17">
        <v>1244</v>
      </c>
      <c r="C17" t="s">
        <v>2</v>
      </c>
      <c r="F17" s="3"/>
      <c r="G17" s="4">
        <v>4485</v>
      </c>
      <c r="I17" s="9" t="str" cm="1">
        <f t="array" ref="I17">INDEX(C$2:C$19,MATCH(SMALL(COUNTIF(C$2:C$19,"&gt;"&amp;C$2:C$19),ROW(A16)),COUNTIF(C$2:C$19,"&gt;"&amp;C$2:C$19),0))</f>
        <v>Catégorie 1</v>
      </c>
      <c r="J17" s="9" cm="1">
        <f t="array" ref="J17">SUMPRODUCT(LARGE((C$2:C$19=I17)*(B$2:B$19),COUNTIF(I$2:I17,I17)))</f>
        <v>3348</v>
      </c>
      <c r="L17" s="10" cm="1">
        <f t="array" aca="1" ref="L17" ca="1">SUMPRODUCT(LARGE(($C$2:$C$19=L$2)*($B$2:$B$19),ROW($A15)))</f>
        <v>0</v>
      </c>
      <c r="M17" s="10" cm="1">
        <f t="array" aca="1" ref="M17" ca="1">SUMPRODUCT(LARGE(($C$2:$C$19=M$2)*($B$2:$B$19),ROW($A15)))</f>
        <v>0</v>
      </c>
      <c r="N17" s="10" cm="1">
        <f t="array" aca="1" ref="N17" ca="1">SUMPRODUCT(LARGE(($C$2:$C$19=N$2)*($B$2:$B$19),ROW($A15)))</f>
        <v>0</v>
      </c>
    </row>
    <row r="18" spans="2:14" x14ac:dyDescent="0.3">
      <c r="B18">
        <v>1125</v>
      </c>
      <c r="C18" t="s">
        <v>2</v>
      </c>
      <c r="F18" s="3"/>
      <c r="G18" s="4">
        <v>4200</v>
      </c>
      <c r="I18" s="9" t="str" cm="1">
        <f t="array" ref="I18">INDEX(C$2:C$19,MATCH(SMALL(COUNTIF(C$2:C$19,"&gt;"&amp;C$2:C$19),ROW(A17)),COUNTIF(C$2:C$19,"&gt;"&amp;C$2:C$19),0))</f>
        <v>Catégorie 1</v>
      </c>
      <c r="J18" s="9" cm="1">
        <f t="array" ref="J18">SUMPRODUCT(LARGE((C$2:C$19=I18)*(B$2:B$19),COUNTIF(I$2:I18,I18)))</f>
        <v>2500</v>
      </c>
      <c r="L18" s="10" cm="1">
        <f t="array" aca="1" ref="L18" ca="1">SUMPRODUCT(LARGE(($C$2:$C$19=L$2)*($B$2:$B$19),ROW($A16)))</f>
        <v>0</v>
      </c>
      <c r="M18" s="10" cm="1">
        <f t="array" aca="1" ref="M18" ca="1">SUMPRODUCT(LARGE(($C$2:$C$19=M$2)*($B$2:$B$19),ROW($A16)))</f>
        <v>0</v>
      </c>
      <c r="N18" s="10" cm="1">
        <f t="array" aca="1" ref="N18" ca="1">SUMPRODUCT(LARGE(($C$2:$C$19=N$2)*($B$2:$B$19),ROW($A16)))</f>
        <v>0</v>
      </c>
    </row>
    <row r="19" spans="2:14" x14ac:dyDescent="0.3">
      <c r="B19">
        <v>211</v>
      </c>
      <c r="C19" t="s">
        <v>2</v>
      </c>
      <c r="F19" s="5"/>
      <c r="G19" s="6">
        <v>2655</v>
      </c>
      <c r="I19" s="9" t="str" cm="1">
        <f t="array" ref="I19">INDEX(C$2:C$19,MATCH(SMALL(COUNTIF(C$2:C$19,"&gt;"&amp;C$2:C$19),ROW(A18)),COUNTIF(C$2:C$19,"&gt;"&amp;C$2:C$19),0))</f>
        <v>Catégorie 1</v>
      </c>
      <c r="J19" s="9" cm="1">
        <f t="array" ref="J19">SUMPRODUCT(LARGE((C$2:C$19=I19)*(B$2:B$19),COUNTIF(I$2:I19,I19)))</f>
        <v>1554</v>
      </c>
      <c r="L19" s="10" cm="1">
        <f t="array" aca="1" ref="L19" ca="1">SUMPRODUCT(LARGE(($C$2:$C$19=L$2)*($B$2:$B$19),ROW($A17)))</f>
        <v>0</v>
      </c>
      <c r="M19" s="10" cm="1">
        <f t="array" aca="1" ref="M19" ca="1">SUMPRODUCT(LARGE(($C$2:$C$19=M$2)*($B$2:$B$19),ROW($A17)))</f>
        <v>0</v>
      </c>
      <c r="N19" s="10" cm="1">
        <f t="array" aca="1" ref="N19" ca="1">SUMPRODUCT(LARGE(($C$2:$C$19=N$2)*($B$2:$B$19),ROW($A17)))</f>
        <v>0</v>
      </c>
    </row>
  </sheetData>
  <sortState xmlns:xlrd2="http://schemas.microsoft.com/office/spreadsheetml/2017/richdata2" ref="B2:C19">
    <sortCondition descending="1" ref="B2:B19"/>
  </sortState>
  <mergeCells count="1">
    <mergeCell ref="F1:G1"/>
  </mergeCells>
  <phoneticPr fontId="1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Lorenzo Pizzimento</dc:creator>
  <cp:lastModifiedBy>gilles</cp:lastModifiedBy>
  <dcterms:created xsi:type="dcterms:W3CDTF">2022-10-05T11:35:36Z</dcterms:created>
  <dcterms:modified xsi:type="dcterms:W3CDTF">2022-10-05T12:25:45Z</dcterms:modified>
</cp:coreProperties>
</file>