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8905DBD1-194C-420E-85D0-FFFA855A269E}" xr6:coauthVersionLast="47" xr6:coauthVersionMax="47" xr10:uidLastSave="{00000000-0000-0000-0000-000000000000}"/>
  <bookViews>
    <workbookView xWindow="-120" yWindow="-120" windowWidth="29040" windowHeight="15840" xr2:uid="{CB8C6C65-B927-4B54-93FB-AE6D70B162BF}"/>
  </bookViews>
  <sheets>
    <sheet name="Sheet2" sheetId="2" r:id="rId1"/>
    <sheet name="DATA" sheetId="1" r:id="rId2"/>
  </sheets>
  <externalReferences>
    <externalReference r:id="rId3"/>
  </externalReferences>
  <definedNames>
    <definedName name="AKK_Stage">'[1]AKK rate'!$T$2:$T$5</definedName>
    <definedName name="Oxidation">'[1]AKK rate'!$S$2:$S$5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2" l="1" a="1"/>
  <c r="F5" i="2" s="1"/>
  <c r="I5" i="2" s="1"/>
  <c r="F6" i="2" a="1"/>
  <c r="F6" i="2"/>
  <c r="I6" i="2" s="1"/>
  <c r="F7" i="2" a="1"/>
  <c r="F7" i="2" s="1"/>
  <c r="I7" i="2" s="1"/>
  <c r="F8" i="2" a="1"/>
  <c r="F8" i="2"/>
  <c r="I8" i="2" s="1"/>
  <c r="F9" i="2" a="1"/>
  <c r="F9" i="2" s="1"/>
  <c r="F10" i="2" a="1"/>
  <c r="F10" i="2"/>
  <c r="F11" i="2" a="1"/>
  <c r="F11" i="2" s="1"/>
  <c r="F12" i="2" a="1"/>
  <c r="F12" i="2"/>
  <c r="F13" i="2" a="1"/>
  <c r="F13" i="2" s="1"/>
  <c r="F14" i="2" a="1"/>
  <c r="F14" i="2"/>
  <c r="F15" i="2" a="1"/>
  <c r="F15" i="2" s="1"/>
  <c r="F16" i="2" a="1"/>
  <c r="F16" i="2"/>
  <c r="F17" i="2" a="1"/>
  <c r="F17" i="2" s="1"/>
  <c r="F18" i="2" a="1"/>
  <c r="F18" i="2"/>
  <c r="F19" i="2" a="1"/>
  <c r="F19" i="2" s="1"/>
  <c r="F20" i="2" a="1"/>
  <c r="F20" i="2"/>
  <c r="F21" i="2" a="1"/>
  <c r="F21" i="2" s="1"/>
  <c r="F22" i="2" a="1"/>
  <c r="F22" i="2"/>
  <c r="F23" i="2" a="1"/>
  <c r="F23" i="2" s="1"/>
  <c r="F24" i="2" a="1"/>
  <c r="F24" i="2"/>
  <c r="F25" i="2" a="1"/>
  <c r="F25" i="2" s="1"/>
  <c r="F26" i="2" a="1"/>
  <c r="F26" i="2"/>
  <c r="F4" i="2" a="1"/>
  <c r="F4" i="2" s="1"/>
  <c r="I4" i="2" s="1"/>
  <c r="D5" i="2" a="1"/>
  <c r="D5" i="2" s="1"/>
  <c r="H5" i="2" s="1"/>
  <c r="D6" i="2" a="1"/>
  <c r="D6" i="2" s="1"/>
  <c r="H6" i="2" s="1"/>
  <c r="D7" i="2" a="1"/>
  <c r="D7" i="2" s="1"/>
  <c r="H7" i="2" s="1"/>
  <c r="D8" i="2" a="1"/>
  <c r="D8" i="2" s="1"/>
  <c r="H8" i="2" s="1"/>
  <c r="D9" i="2" a="1"/>
  <c r="D9" i="2" s="1"/>
  <c r="D10" i="2" a="1"/>
  <c r="D10" i="2" s="1"/>
  <c r="D11" i="2" a="1"/>
  <c r="D11" i="2" s="1"/>
  <c r="D12" i="2" a="1"/>
  <c r="D12" i="2"/>
  <c r="D13" i="2" a="1"/>
  <c r="D13" i="2" s="1"/>
  <c r="D14" i="2" a="1"/>
  <c r="D14" i="2" s="1"/>
  <c r="D15" i="2" a="1"/>
  <c r="D15" i="2" s="1"/>
  <c r="D16" i="2" a="1"/>
  <c r="D16" i="2" s="1"/>
  <c r="D17" i="2" a="1"/>
  <c r="D17" i="2" s="1"/>
  <c r="D18" i="2" a="1"/>
  <c r="D18" i="2" s="1"/>
  <c r="D19" i="2" a="1"/>
  <c r="D19" i="2" s="1"/>
  <c r="D20" i="2" a="1"/>
  <c r="D20" i="2"/>
  <c r="D21" i="2" a="1"/>
  <c r="D21" i="2" s="1"/>
  <c r="D22" i="2" a="1"/>
  <c r="D22" i="2" s="1"/>
  <c r="D23" i="2" a="1"/>
  <c r="D23" i="2" s="1"/>
  <c r="D24" i="2" a="1"/>
  <c r="D24" i="2" s="1"/>
  <c r="D25" i="2" a="1"/>
  <c r="D25" i="2" s="1"/>
  <c r="D26" i="2" a="1"/>
  <c r="D26" i="2" s="1"/>
  <c r="D4" i="2" a="1"/>
  <c r="D4" i="2" s="1"/>
  <c r="H4" i="2" s="1"/>
  <c r="G27" i="2"/>
  <c r="E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  <c r="I16" i="2"/>
  <c r="H16" i="2"/>
  <c r="I15" i="2"/>
  <c r="H15" i="2"/>
  <c r="I14" i="2"/>
  <c r="H14" i="2"/>
  <c r="I13" i="2"/>
  <c r="H13" i="2"/>
  <c r="I12" i="2"/>
  <c r="H12" i="2"/>
  <c r="I11" i="2"/>
  <c r="H11" i="2"/>
  <c r="I10" i="2"/>
  <c r="H10" i="2"/>
  <c r="I9" i="2"/>
  <c r="H9" i="2"/>
  <c r="H27" i="2" l="1"/>
  <c r="I2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<sst xmlns="http://schemas.openxmlformats.org/spreadsheetml/2006/main" count="131" uniqueCount="25">
  <si>
    <t>MATERIAL</t>
  </si>
  <si>
    <t>CHA Stage32</t>
  </si>
  <si>
    <t>CHA Stage6</t>
  </si>
  <si>
    <t>Transition</t>
  </si>
  <si>
    <t>CHA Stage342</t>
  </si>
  <si>
    <t>PWS</t>
  </si>
  <si>
    <t>Etat</t>
  </si>
  <si>
    <t>Terre arable</t>
  </si>
  <si>
    <t>Roche</t>
  </si>
  <si>
    <t>Quarrtz</t>
  </si>
  <si>
    <t>CHA Stage223</t>
  </si>
  <si>
    <t>NIVEAU</t>
  </si>
  <si>
    <t>SG</t>
  </si>
  <si>
    <t>VALEUR</t>
  </si>
  <si>
    <t>RATIO</t>
  </si>
  <si>
    <t>Stage</t>
  </si>
  <si>
    <t>$ Rate</t>
  </si>
  <si>
    <t>Volume</t>
  </si>
  <si>
    <t>AKK_Stage223</t>
  </si>
  <si>
    <t>TOTAL</t>
  </si>
  <si>
    <t>ETAT</t>
  </si>
  <si>
    <t>Basalte</t>
  </si>
  <si>
    <t>Quartz</t>
  </si>
  <si>
    <t>Valeur</t>
  </si>
  <si>
    <t>CHARTRE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</si>
</sst>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.00_);[Red]\(&quot;$&quot;#,##0.0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* #,##0.0\ _€_-;\-* #,##0.0\ _€_-;_-* &quot;-&quot;??\ _€_-;_-@_-"/>
    <numFmt numFmtId="168" formatCode="_-[$$-409]* #,##0.00_ ;_-[$$-409]* \-#,##0.00\ ;_-[$$-409]* &quot;-&quot;??_ ;_-@_ "/>
    <numFmt numFmtId="169" formatCode="&quot;$&quot;#,##0.00_);[Red]\(&quot;$&quot;#,##0.00\);&quot;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5" fontId="2" fillId="0" borderId="2" xfId="2" applyFont="1" applyBorder="1" applyAlignment="1">
      <alignment horizontal="center" vertical="center" wrapText="1"/>
    </xf>
    <xf numFmtId="165" fontId="2" fillId="0" borderId="1" xfId="2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4" xfId="2" applyNumberFormat="1" applyFont="1" applyFill="1" applyBorder="1" applyAlignment="1">
      <alignment horizontal="center" vertical="center" wrapText="1"/>
    </xf>
    <xf numFmtId="164" fontId="3" fillId="0" borderId="3" xfId="2" applyNumberFormat="1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164" fontId="6" fillId="3" borderId="17" xfId="0" applyNumberFormat="1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164" fontId="6" fillId="3" borderId="20" xfId="0" applyNumberFormat="1" applyFont="1" applyFill="1" applyBorder="1" applyAlignment="1">
      <alignment horizontal="center" vertical="center" wrapText="1"/>
    </xf>
    <xf numFmtId="164" fontId="6" fillId="3" borderId="21" xfId="0" applyNumberFormat="1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/>
    </xf>
    <xf numFmtId="167" fontId="4" fillId="3" borderId="24" xfId="1" applyNumberFormat="1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167" fontId="4" fillId="3" borderId="25" xfId="1" applyNumberFormat="1" applyFont="1" applyFill="1" applyBorder="1" applyAlignment="1">
      <alignment horizontal="center" vertical="center"/>
    </xf>
    <xf numFmtId="168" fontId="4" fillId="3" borderId="25" xfId="1" applyNumberFormat="1" applyFont="1" applyFill="1" applyBorder="1" applyAlignment="1">
      <alignment horizontal="center" vertical="center"/>
    </xf>
    <xf numFmtId="168" fontId="4" fillId="3" borderId="26" xfId="1" applyNumberFormat="1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 wrapText="1"/>
    </xf>
    <xf numFmtId="164" fontId="7" fillId="3" borderId="18" xfId="0" applyNumberFormat="1" applyFont="1" applyFill="1" applyBorder="1" applyAlignment="1">
      <alignment horizontal="center" vertical="center" wrapText="1"/>
    </xf>
    <xf numFmtId="164" fontId="7" fillId="3" borderId="20" xfId="0" applyNumberFormat="1" applyFont="1" applyFill="1" applyBorder="1" applyAlignment="1">
      <alignment horizontal="center" vertical="center" wrapText="1"/>
    </xf>
    <xf numFmtId="164" fontId="7" fillId="3" borderId="21" xfId="0" applyNumberFormat="1" applyFont="1" applyFill="1" applyBorder="1" applyAlignment="1">
      <alignment horizontal="center" vertical="center" wrapText="1"/>
    </xf>
    <xf numFmtId="167" fontId="4" fillId="3" borderId="23" xfId="1" applyNumberFormat="1" applyFont="1" applyFill="1" applyBorder="1" applyAlignment="1">
      <alignment horizontal="center" vertical="center"/>
    </xf>
    <xf numFmtId="167" fontId="4" fillId="3" borderId="24" xfId="1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169" fontId="6" fillId="3" borderId="17" xfId="0" applyNumberFormat="1" applyFont="1" applyFill="1" applyBorder="1" applyAlignment="1">
      <alignment horizontal="center" vertical="center" wrapText="1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reille.Beugre/Documents/BGM/Cost%20Analysis/Bonikro%20Costs%20Analysis%20-%20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etup"/>
      <sheetName val="Daily data"/>
      <sheetName val="Dayworks Rate"/>
      <sheetName val="Daily Report"/>
      <sheetName val="For Graph"/>
      <sheetName val="AKK rate"/>
      <sheetName val="BON rate"/>
      <sheetName val="CHA rate"/>
      <sheetName val="- r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S2" t="str">
            <v>PWS</v>
          </cell>
          <cell r="T2" t="str">
            <v>AKK_Stage223</v>
          </cell>
        </row>
        <row r="3">
          <cell r="S3" t="str">
            <v>Oxide</v>
          </cell>
          <cell r="T3" t="str">
            <v>AKK_Stage224</v>
          </cell>
        </row>
        <row r="4">
          <cell r="S4" t="str">
            <v>Transition</v>
          </cell>
          <cell r="T4" t="str">
            <v>AKK_Stage23</v>
          </cell>
        </row>
        <row r="5">
          <cell r="S5" t="str">
            <v>Fresh</v>
          </cell>
          <cell r="T5" t="str">
            <v>AKK_Stage24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47941-5939-4967-8339-ABCF8161355D}">
  <dimension ref="A1:I27"/>
  <sheetViews>
    <sheetView tabSelected="1" workbookViewId="0">
      <selection activeCell="P11" sqref="P11"/>
    </sheetView>
  </sheetViews>
  <sheetFormatPr baseColWidth="10" defaultColWidth="9.140625" defaultRowHeight="15" x14ac:dyDescent="0.25"/>
  <cols>
    <col min="1" max="1" width="14.42578125" bestFit="1" customWidth="1"/>
    <col min="3" max="4" width="13.7109375" customWidth="1"/>
    <col min="6" max="6" width="7" bestFit="1" customWidth="1"/>
    <col min="8" max="8" width="12.85546875" customWidth="1"/>
    <col min="9" max="9" width="16.42578125" customWidth="1"/>
  </cols>
  <sheetData>
    <row r="1" spans="1:9" ht="15.75" x14ac:dyDescent="0.25">
      <c r="A1" s="29" t="s">
        <v>24</v>
      </c>
      <c r="B1" s="30"/>
      <c r="C1" s="30"/>
      <c r="D1" s="30"/>
      <c r="E1" s="30"/>
      <c r="F1" s="30"/>
      <c r="G1" s="30"/>
      <c r="H1" s="30"/>
      <c r="I1" s="31"/>
    </row>
    <row r="2" spans="1:9" ht="15.75" x14ac:dyDescent="0.25">
      <c r="A2" s="32" t="s">
        <v>15</v>
      </c>
      <c r="B2" s="34" t="s">
        <v>11</v>
      </c>
      <c r="C2" s="34" t="s">
        <v>20</v>
      </c>
      <c r="D2" s="36" t="s">
        <v>9</v>
      </c>
      <c r="E2" s="36"/>
      <c r="F2" s="36" t="s">
        <v>21</v>
      </c>
      <c r="G2" s="36"/>
      <c r="H2" s="37" t="s">
        <v>23</v>
      </c>
      <c r="I2" s="38"/>
    </row>
    <row r="3" spans="1:9" ht="16.5" thickBot="1" x14ac:dyDescent="0.3">
      <c r="A3" s="33"/>
      <c r="B3" s="35"/>
      <c r="C3" s="35"/>
      <c r="D3" s="7" t="s">
        <v>16</v>
      </c>
      <c r="E3" s="7" t="s">
        <v>17</v>
      </c>
      <c r="F3" s="7" t="s">
        <v>16</v>
      </c>
      <c r="G3" s="7" t="s">
        <v>17</v>
      </c>
      <c r="H3" s="21" t="s">
        <v>22</v>
      </c>
      <c r="I3" s="22" t="s">
        <v>21</v>
      </c>
    </row>
    <row r="4" spans="1:9" ht="16.5" thickBot="1" x14ac:dyDescent="0.3">
      <c r="A4" s="4" t="s">
        <v>1</v>
      </c>
      <c r="B4" s="8">
        <v>200</v>
      </c>
      <c r="C4" s="9" t="s">
        <v>7</v>
      </c>
      <c r="D4" s="40" cm="1">
        <f t="array" ref="D4">SUMPRODUCT((DATA!$A$2:$A$34=$A4)*(DATA!$B$2:$B$34=$B4)*(DATA!$C$2:$C$34=$D$2)*(DATA!$D$2:$D$34=$C4)*(DATA!$F$2:$F$34))</f>
        <v>0</v>
      </c>
      <c r="E4" s="10"/>
      <c r="F4" s="40" cm="1">
        <f t="array" ref="F4">SUMPRODUCT((DATA!$A$2:$A$34=$A4)*(DATA!$B$2:$B$34=$B4)*(DATA!$C$2:$C$34=$F$2)*(DATA!$D$2:$D$34=$C4)*(DATA!$F$2:$F$34))</f>
        <v>3</v>
      </c>
      <c r="G4" s="10"/>
      <c r="H4" s="23">
        <f t="shared" ref="H4:H26" si="0">IF(B4&lt;&gt;"",D4*E4,"")</f>
        <v>0</v>
      </c>
      <c r="I4" s="24">
        <f t="shared" ref="I4:I26" si="1">IF(B4&lt;&gt;"",F4*G4,"")</f>
        <v>0</v>
      </c>
    </row>
    <row r="5" spans="1:9" ht="16.5" thickBot="1" x14ac:dyDescent="0.3">
      <c r="A5" s="11" t="s">
        <v>1</v>
      </c>
      <c r="B5" s="12">
        <v>196</v>
      </c>
      <c r="C5" s="13" t="s">
        <v>7</v>
      </c>
      <c r="D5" s="40" cm="1">
        <f t="array" ref="D5">SUMPRODUCT((DATA!$A$2:$A$34=$A5)*(DATA!$B$2:$B$34=$B5)*(DATA!$C$2:$C$34=$D$2)*(DATA!$D$2:$D$34=$C5)*(DATA!$F$2:$F$34))</f>
        <v>0</v>
      </c>
      <c r="E5" s="12"/>
      <c r="F5" s="40" cm="1">
        <f t="array" ref="F5">SUMPRODUCT((DATA!$A$2:$A$34=$A5)*(DATA!$B$2:$B$34=$B5)*(DATA!$C$2:$C$34=$F$2)*(DATA!$D$2:$D$34=$C5)*(DATA!$F$2:$F$34))</f>
        <v>3.04</v>
      </c>
      <c r="G5" s="12"/>
      <c r="H5" s="25">
        <f t="shared" si="0"/>
        <v>0</v>
      </c>
      <c r="I5" s="26">
        <f t="shared" si="1"/>
        <v>0</v>
      </c>
    </row>
    <row r="6" spans="1:9" ht="16.5" thickBot="1" x14ac:dyDescent="0.3">
      <c r="A6" s="11" t="s">
        <v>10</v>
      </c>
      <c r="B6" s="12">
        <v>205</v>
      </c>
      <c r="C6" s="13" t="s">
        <v>5</v>
      </c>
      <c r="D6" s="40" cm="1">
        <f t="array" ref="D6">SUMPRODUCT((DATA!$A$2:$A$34=$A6)*(DATA!$B$2:$B$34=$B6)*(DATA!$C$2:$C$34=$D$2)*(DATA!$D$2:$D$34=$C6)*(DATA!$F$2:$F$34))</f>
        <v>0</v>
      </c>
      <c r="E6" s="12"/>
      <c r="F6" s="40" cm="1">
        <f t="array" ref="F6">SUMPRODUCT((DATA!$A$2:$A$34=$A6)*(DATA!$B$2:$B$34=$B6)*(DATA!$C$2:$C$34=$F$2)*(DATA!$D$2:$D$34=$C6)*(DATA!$F$2:$F$34))</f>
        <v>3.12</v>
      </c>
      <c r="G6" s="12"/>
      <c r="H6" s="25">
        <f t="shared" si="0"/>
        <v>0</v>
      </c>
      <c r="I6" s="26">
        <f t="shared" si="1"/>
        <v>0</v>
      </c>
    </row>
    <row r="7" spans="1:9" ht="16.5" thickBot="1" x14ac:dyDescent="0.3">
      <c r="A7" s="11" t="s">
        <v>2</v>
      </c>
      <c r="B7" s="12">
        <v>212</v>
      </c>
      <c r="C7" s="13" t="s">
        <v>7</v>
      </c>
      <c r="D7" s="40" cm="1">
        <f t="array" ref="D7">SUMPRODUCT((DATA!$A$2:$A$34=$A7)*(DATA!$B$2:$B$34=$B7)*(DATA!$C$2:$C$34=$D$2)*(DATA!$D$2:$D$34=$C7)*(DATA!$F$2:$F$34))</f>
        <v>3.46</v>
      </c>
      <c r="E7" s="12">
        <v>1</v>
      </c>
      <c r="F7" s="40" cm="1">
        <f t="array" ref="F7">SUMPRODUCT((DATA!$A$2:$A$34=$A7)*(DATA!$B$2:$B$34=$B7)*(DATA!$C$2:$C$34=$F$2)*(DATA!$D$2:$D$34=$C7)*(DATA!$F$2:$F$34))</f>
        <v>3.1</v>
      </c>
      <c r="G7" s="12">
        <v>1</v>
      </c>
      <c r="H7" s="25">
        <f t="shared" si="0"/>
        <v>3.46</v>
      </c>
      <c r="I7" s="26">
        <f t="shared" si="1"/>
        <v>3.1</v>
      </c>
    </row>
    <row r="8" spans="1:9" ht="16.5" thickBot="1" x14ac:dyDescent="0.3">
      <c r="A8" s="11" t="s">
        <v>4</v>
      </c>
      <c r="B8" s="12">
        <v>68</v>
      </c>
      <c r="C8" s="13" t="s">
        <v>8</v>
      </c>
      <c r="D8" s="40" cm="1">
        <f t="array" ref="D8">SUMPRODUCT((DATA!$A$2:$A$34=$A8)*(DATA!$B$2:$B$34=$B8)*(DATA!$C$2:$C$34=$D$2)*(DATA!$D$2:$D$34=$C8)*(DATA!$F$2:$F$34))</f>
        <v>6.01</v>
      </c>
      <c r="E8" s="12"/>
      <c r="F8" s="40" cm="1">
        <f t="array" ref="F8">SUMPRODUCT((DATA!$A$2:$A$34=$A8)*(DATA!$B$2:$B$34=$B8)*(DATA!$C$2:$C$34=$F$2)*(DATA!$D$2:$D$34=$C8)*(DATA!$F$2:$F$34))</f>
        <v>0</v>
      </c>
      <c r="G8" s="12"/>
      <c r="H8" s="25">
        <f t="shared" si="0"/>
        <v>0</v>
      </c>
      <c r="I8" s="26">
        <f t="shared" si="1"/>
        <v>0</v>
      </c>
    </row>
    <row r="9" spans="1:9" ht="16.5" thickBot="1" x14ac:dyDescent="0.3">
      <c r="A9" s="11"/>
      <c r="B9" s="12"/>
      <c r="C9" s="13"/>
      <c r="D9" s="40" cm="1">
        <f t="array" ref="D9">SUMPRODUCT((DATA!$A$2:$A$34=$A9)*(DATA!$B$2:$B$34=$B9)*(DATA!$C$2:$C$34=$D$2)*(DATA!$D$2:$D$34=$C9)*(DATA!$F$2:$F$34))</f>
        <v>0</v>
      </c>
      <c r="E9" s="12"/>
      <c r="F9" s="40" cm="1">
        <f t="array" ref="F9">SUMPRODUCT((DATA!$A$2:$A$34=$A9)*(DATA!$B$2:$B$34=$B9)*(DATA!$C$2:$C$34=$F$2)*(DATA!$D$2:$D$34=$C9)*(DATA!$F$2:$F$34))</f>
        <v>0</v>
      </c>
      <c r="G9" s="12"/>
      <c r="H9" s="13" t="str">
        <f t="shared" si="0"/>
        <v/>
      </c>
      <c r="I9" s="14" t="str">
        <f t="shared" si="1"/>
        <v/>
      </c>
    </row>
    <row r="10" spans="1:9" ht="16.5" thickBot="1" x14ac:dyDescent="0.3">
      <c r="A10" s="11"/>
      <c r="B10" s="12"/>
      <c r="C10" s="13"/>
      <c r="D10" s="40" cm="1">
        <f t="array" ref="D10">SUMPRODUCT((DATA!$A$2:$A$34=$A10)*(DATA!$B$2:$B$34=$B10)*(DATA!$C$2:$C$34=$D$2)*(DATA!$D$2:$D$34=$C10)*(DATA!$F$2:$F$34))</f>
        <v>0</v>
      </c>
      <c r="E10" s="12"/>
      <c r="F10" s="40" cm="1">
        <f t="array" ref="F10">SUMPRODUCT((DATA!$A$2:$A$34=$A10)*(DATA!$B$2:$B$34=$B10)*(DATA!$C$2:$C$34=$F$2)*(DATA!$D$2:$D$34=$C10)*(DATA!$F$2:$F$34))</f>
        <v>0</v>
      </c>
      <c r="G10" s="12"/>
      <c r="H10" s="13" t="str">
        <f t="shared" si="0"/>
        <v/>
      </c>
      <c r="I10" s="14" t="str">
        <f t="shared" si="1"/>
        <v/>
      </c>
    </row>
    <row r="11" spans="1:9" ht="16.5" thickBot="1" x14ac:dyDescent="0.3">
      <c r="A11" s="11"/>
      <c r="B11" s="12"/>
      <c r="C11" s="13"/>
      <c r="D11" s="40" cm="1">
        <f t="array" ref="D11">SUMPRODUCT((DATA!$A$2:$A$34=$A11)*(DATA!$B$2:$B$34=$B11)*(DATA!$C$2:$C$34=$D$2)*(DATA!$D$2:$D$34=$C11)*(DATA!$F$2:$F$34))</f>
        <v>0</v>
      </c>
      <c r="E11" s="12"/>
      <c r="F11" s="40" cm="1">
        <f t="array" ref="F11">SUMPRODUCT((DATA!$A$2:$A$34=$A11)*(DATA!$B$2:$B$34=$B11)*(DATA!$C$2:$C$34=$F$2)*(DATA!$D$2:$D$34=$C11)*(DATA!$F$2:$F$34))</f>
        <v>0</v>
      </c>
      <c r="G11" s="12"/>
      <c r="H11" s="13" t="str">
        <f t="shared" si="0"/>
        <v/>
      </c>
      <c r="I11" s="14" t="str">
        <f t="shared" si="1"/>
        <v/>
      </c>
    </row>
    <row r="12" spans="1:9" ht="16.5" thickBot="1" x14ac:dyDescent="0.3">
      <c r="A12" s="11"/>
      <c r="B12" s="12"/>
      <c r="C12" s="13"/>
      <c r="D12" s="40" cm="1">
        <f t="array" ref="D12">SUMPRODUCT((DATA!$A$2:$A$34=$A12)*(DATA!$B$2:$B$34=$B12)*(DATA!$C$2:$C$34=$D$2)*(DATA!$D$2:$D$34=$C12)*(DATA!$F$2:$F$34))</f>
        <v>0</v>
      </c>
      <c r="E12" s="12"/>
      <c r="F12" s="40" cm="1">
        <f t="array" ref="F12">SUMPRODUCT((DATA!$A$2:$A$34=$A12)*(DATA!$B$2:$B$34=$B12)*(DATA!$C$2:$C$34=$F$2)*(DATA!$D$2:$D$34=$C12)*(DATA!$F$2:$F$34))</f>
        <v>0</v>
      </c>
      <c r="G12" s="12"/>
      <c r="H12" s="13" t="str">
        <f t="shared" si="0"/>
        <v/>
      </c>
      <c r="I12" s="14" t="str">
        <f t="shared" si="1"/>
        <v/>
      </c>
    </row>
    <row r="13" spans="1:9" ht="16.5" thickBot="1" x14ac:dyDescent="0.3">
      <c r="A13" s="11"/>
      <c r="B13" s="12"/>
      <c r="C13" s="13"/>
      <c r="D13" s="40" cm="1">
        <f t="array" ref="D13">SUMPRODUCT((DATA!$A$2:$A$34=$A13)*(DATA!$B$2:$B$34=$B13)*(DATA!$C$2:$C$34=$D$2)*(DATA!$D$2:$D$34=$C13)*(DATA!$F$2:$F$34))</f>
        <v>0</v>
      </c>
      <c r="E13" s="12"/>
      <c r="F13" s="40" cm="1">
        <f t="array" ref="F13">SUMPRODUCT((DATA!$A$2:$A$34=$A13)*(DATA!$B$2:$B$34=$B13)*(DATA!$C$2:$C$34=$F$2)*(DATA!$D$2:$D$34=$C13)*(DATA!$F$2:$F$34))</f>
        <v>0</v>
      </c>
      <c r="G13" s="12"/>
      <c r="H13" s="13" t="str">
        <f t="shared" si="0"/>
        <v/>
      </c>
      <c r="I13" s="14" t="str">
        <f t="shared" si="1"/>
        <v/>
      </c>
    </row>
    <row r="14" spans="1:9" ht="16.5" thickBot="1" x14ac:dyDescent="0.3">
      <c r="A14" s="11"/>
      <c r="B14" s="12"/>
      <c r="C14" s="13"/>
      <c r="D14" s="40" cm="1">
        <f t="array" ref="D14">SUMPRODUCT((DATA!$A$2:$A$34=$A14)*(DATA!$B$2:$B$34=$B14)*(DATA!$C$2:$C$34=$D$2)*(DATA!$D$2:$D$34=$C14)*(DATA!$F$2:$F$34))</f>
        <v>0</v>
      </c>
      <c r="E14" s="12"/>
      <c r="F14" s="40" cm="1">
        <f t="array" ref="F14">SUMPRODUCT((DATA!$A$2:$A$34=$A14)*(DATA!$B$2:$B$34=$B14)*(DATA!$C$2:$C$34=$F$2)*(DATA!$D$2:$D$34=$C14)*(DATA!$F$2:$F$34))</f>
        <v>0</v>
      </c>
      <c r="G14" s="12"/>
      <c r="H14" s="13" t="str">
        <f t="shared" si="0"/>
        <v/>
      </c>
      <c r="I14" s="14" t="str">
        <f t="shared" si="1"/>
        <v/>
      </c>
    </row>
    <row r="15" spans="1:9" ht="16.5" thickBot="1" x14ac:dyDescent="0.3">
      <c r="A15" s="11"/>
      <c r="B15" s="12"/>
      <c r="C15" s="13"/>
      <c r="D15" s="40" cm="1">
        <f t="array" ref="D15">SUMPRODUCT((DATA!$A$2:$A$34=$A15)*(DATA!$B$2:$B$34=$B15)*(DATA!$C$2:$C$34=$D$2)*(DATA!$D$2:$D$34=$C15)*(DATA!$F$2:$F$34))</f>
        <v>0</v>
      </c>
      <c r="E15" s="12"/>
      <c r="F15" s="40" cm="1">
        <f t="array" ref="F15">SUMPRODUCT((DATA!$A$2:$A$34=$A15)*(DATA!$B$2:$B$34=$B15)*(DATA!$C$2:$C$34=$F$2)*(DATA!$D$2:$D$34=$C15)*(DATA!$F$2:$F$34))</f>
        <v>0</v>
      </c>
      <c r="G15" s="12"/>
      <c r="H15" s="13" t="str">
        <f t="shared" si="0"/>
        <v/>
      </c>
      <c r="I15" s="14" t="str">
        <f t="shared" si="1"/>
        <v/>
      </c>
    </row>
    <row r="16" spans="1:9" ht="16.5" thickBot="1" x14ac:dyDescent="0.3">
      <c r="A16" s="11" t="s">
        <v>18</v>
      </c>
      <c r="B16" s="12"/>
      <c r="C16" s="13"/>
      <c r="D16" s="40" cm="1">
        <f t="array" ref="D16">SUMPRODUCT((DATA!$A$2:$A$34=$A16)*(DATA!$B$2:$B$34=$B16)*(DATA!$C$2:$C$34=$D$2)*(DATA!$D$2:$D$34=$C16)*(DATA!$F$2:$F$34))</f>
        <v>0</v>
      </c>
      <c r="E16" s="12"/>
      <c r="F16" s="40" cm="1">
        <f t="array" ref="F16">SUMPRODUCT((DATA!$A$2:$A$34=$A16)*(DATA!$B$2:$B$34=$B16)*(DATA!$C$2:$C$34=$F$2)*(DATA!$D$2:$D$34=$C16)*(DATA!$F$2:$F$34))</f>
        <v>0</v>
      </c>
      <c r="G16" s="12"/>
      <c r="H16" s="13" t="str">
        <f t="shared" si="0"/>
        <v/>
      </c>
      <c r="I16" s="14" t="str">
        <f t="shared" si="1"/>
        <v/>
      </c>
    </row>
    <row r="17" spans="1:9" ht="16.5" thickBot="1" x14ac:dyDescent="0.3">
      <c r="A17" s="11"/>
      <c r="B17" s="12"/>
      <c r="C17" s="13"/>
      <c r="D17" s="40" cm="1">
        <f t="array" ref="D17">SUMPRODUCT((DATA!$A$2:$A$34=$A17)*(DATA!$B$2:$B$34=$B17)*(DATA!$C$2:$C$34=$D$2)*(DATA!$D$2:$D$34=$C17)*(DATA!$F$2:$F$34))</f>
        <v>0</v>
      </c>
      <c r="E17" s="12"/>
      <c r="F17" s="40" cm="1">
        <f t="array" ref="F17">SUMPRODUCT((DATA!$A$2:$A$34=$A17)*(DATA!$B$2:$B$34=$B17)*(DATA!$C$2:$C$34=$F$2)*(DATA!$D$2:$D$34=$C17)*(DATA!$F$2:$F$34))</f>
        <v>0</v>
      </c>
      <c r="G17" s="12"/>
      <c r="H17" s="13" t="str">
        <f t="shared" si="0"/>
        <v/>
      </c>
      <c r="I17" s="14" t="str">
        <f t="shared" si="1"/>
        <v/>
      </c>
    </row>
    <row r="18" spans="1:9" ht="16.5" thickBot="1" x14ac:dyDescent="0.3">
      <c r="A18" s="11"/>
      <c r="B18" s="12"/>
      <c r="C18" s="13"/>
      <c r="D18" s="40" cm="1">
        <f t="array" ref="D18">SUMPRODUCT((DATA!$A$2:$A$34=$A18)*(DATA!$B$2:$B$34=$B18)*(DATA!$C$2:$C$34=$D$2)*(DATA!$D$2:$D$34=$C18)*(DATA!$F$2:$F$34))</f>
        <v>0</v>
      </c>
      <c r="E18" s="12"/>
      <c r="F18" s="40" cm="1">
        <f t="array" ref="F18">SUMPRODUCT((DATA!$A$2:$A$34=$A18)*(DATA!$B$2:$B$34=$B18)*(DATA!$C$2:$C$34=$F$2)*(DATA!$D$2:$D$34=$C18)*(DATA!$F$2:$F$34))</f>
        <v>0</v>
      </c>
      <c r="G18" s="12"/>
      <c r="H18" s="13" t="str">
        <f t="shared" si="0"/>
        <v/>
      </c>
      <c r="I18" s="14" t="str">
        <f t="shared" si="1"/>
        <v/>
      </c>
    </row>
    <row r="19" spans="1:9" ht="16.5" thickBot="1" x14ac:dyDescent="0.3">
      <c r="A19" s="11"/>
      <c r="B19" s="12"/>
      <c r="C19" s="13"/>
      <c r="D19" s="40" cm="1">
        <f t="array" ref="D19">SUMPRODUCT((DATA!$A$2:$A$34=$A19)*(DATA!$B$2:$B$34=$B19)*(DATA!$C$2:$C$34=$D$2)*(DATA!$D$2:$D$34=$C19)*(DATA!$F$2:$F$34))</f>
        <v>0</v>
      </c>
      <c r="E19" s="12"/>
      <c r="F19" s="40" cm="1">
        <f t="array" ref="F19">SUMPRODUCT((DATA!$A$2:$A$34=$A19)*(DATA!$B$2:$B$34=$B19)*(DATA!$C$2:$C$34=$F$2)*(DATA!$D$2:$D$34=$C19)*(DATA!$F$2:$F$34))</f>
        <v>0</v>
      </c>
      <c r="G19" s="12"/>
      <c r="H19" s="13" t="str">
        <f t="shared" si="0"/>
        <v/>
      </c>
      <c r="I19" s="14" t="str">
        <f t="shared" si="1"/>
        <v/>
      </c>
    </row>
    <row r="20" spans="1:9" ht="16.5" thickBot="1" x14ac:dyDescent="0.3">
      <c r="A20" s="11"/>
      <c r="B20" s="12"/>
      <c r="C20" s="13"/>
      <c r="D20" s="40" cm="1">
        <f t="array" ref="D20">SUMPRODUCT((DATA!$A$2:$A$34=$A20)*(DATA!$B$2:$B$34=$B20)*(DATA!$C$2:$C$34=$D$2)*(DATA!$D$2:$D$34=$C20)*(DATA!$F$2:$F$34))</f>
        <v>0</v>
      </c>
      <c r="E20" s="12"/>
      <c r="F20" s="40" cm="1">
        <f t="array" ref="F20">SUMPRODUCT((DATA!$A$2:$A$34=$A20)*(DATA!$B$2:$B$34=$B20)*(DATA!$C$2:$C$34=$F$2)*(DATA!$D$2:$D$34=$C20)*(DATA!$F$2:$F$34))</f>
        <v>0</v>
      </c>
      <c r="G20" s="12"/>
      <c r="H20" s="13" t="str">
        <f t="shared" si="0"/>
        <v/>
      </c>
      <c r="I20" s="14" t="str">
        <f t="shared" si="1"/>
        <v/>
      </c>
    </row>
    <row r="21" spans="1:9" ht="16.5" thickBot="1" x14ac:dyDescent="0.3">
      <c r="A21" s="11"/>
      <c r="B21" s="12"/>
      <c r="C21" s="13"/>
      <c r="D21" s="40" cm="1">
        <f t="array" ref="D21">SUMPRODUCT((DATA!$A$2:$A$34=$A21)*(DATA!$B$2:$B$34=$B21)*(DATA!$C$2:$C$34=$D$2)*(DATA!$D$2:$D$34=$C21)*(DATA!$F$2:$F$34))</f>
        <v>0</v>
      </c>
      <c r="E21" s="12"/>
      <c r="F21" s="40" cm="1">
        <f t="array" ref="F21">SUMPRODUCT((DATA!$A$2:$A$34=$A21)*(DATA!$B$2:$B$34=$B21)*(DATA!$C$2:$C$34=$F$2)*(DATA!$D$2:$D$34=$C21)*(DATA!$F$2:$F$34))</f>
        <v>0</v>
      </c>
      <c r="G21" s="12"/>
      <c r="H21" s="13" t="str">
        <f t="shared" si="0"/>
        <v/>
      </c>
      <c r="I21" s="14" t="str">
        <f t="shared" si="1"/>
        <v/>
      </c>
    </row>
    <row r="22" spans="1:9" ht="16.5" thickBot="1" x14ac:dyDescent="0.3">
      <c r="A22" s="11"/>
      <c r="B22" s="12"/>
      <c r="C22" s="13"/>
      <c r="D22" s="40" cm="1">
        <f t="array" ref="D22">SUMPRODUCT((DATA!$A$2:$A$34=$A22)*(DATA!$B$2:$B$34=$B22)*(DATA!$C$2:$C$34=$D$2)*(DATA!$D$2:$D$34=$C22)*(DATA!$F$2:$F$34))</f>
        <v>0</v>
      </c>
      <c r="E22" s="12"/>
      <c r="F22" s="40" cm="1">
        <f t="array" ref="F22">SUMPRODUCT((DATA!$A$2:$A$34=$A22)*(DATA!$B$2:$B$34=$B22)*(DATA!$C$2:$C$34=$F$2)*(DATA!$D$2:$D$34=$C22)*(DATA!$F$2:$F$34))</f>
        <v>0</v>
      </c>
      <c r="G22" s="12"/>
      <c r="H22" s="13" t="str">
        <f t="shared" si="0"/>
        <v/>
      </c>
      <c r="I22" s="14" t="str">
        <f t="shared" si="1"/>
        <v/>
      </c>
    </row>
    <row r="23" spans="1:9" ht="16.5" thickBot="1" x14ac:dyDescent="0.3">
      <c r="A23" s="11"/>
      <c r="B23" s="12"/>
      <c r="C23" s="13"/>
      <c r="D23" s="40" cm="1">
        <f t="array" ref="D23">SUMPRODUCT((DATA!$A$2:$A$34=$A23)*(DATA!$B$2:$B$34=$B23)*(DATA!$C$2:$C$34=$D$2)*(DATA!$D$2:$D$34=$C23)*(DATA!$F$2:$F$34))</f>
        <v>0</v>
      </c>
      <c r="E23" s="12"/>
      <c r="F23" s="40" cm="1">
        <f t="array" ref="F23">SUMPRODUCT((DATA!$A$2:$A$34=$A23)*(DATA!$B$2:$B$34=$B23)*(DATA!$C$2:$C$34=$F$2)*(DATA!$D$2:$D$34=$C23)*(DATA!$F$2:$F$34))</f>
        <v>0</v>
      </c>
      <c r="G23" s="12"/>
      <c r="H23" s="13" t="str">
        <f t="shared" si="0"/>
        <v/>
      </c>
      <c r="I23" s="14" t="str">
        <f t="shared" si="1"/>
        <v/>
      </c>
    </row>
    <row r="24" spans="1:9" ht="16.5" thickBot="1" x14ac:dyDescent="0.3">
      <c r="A24" s="11"/>
      <c r="B24" s="12"/>
      <c r="C24" s="13"/>
      <c r="D24" s="40" cm="1">
        <f t="array" ref="D24">SUMPRODUCT((DATA!$A$2:$A$34=$A24)*(DATA!$B$2:$B$34=$B24)*(DATA!$C$2:$C$34=$D$2)*(DATA!$D$2:$D$34=$C24)*(DATA!$F$2:$F$34))</f>
        <v>0</v>
      </c>
      <c r="E24" s="12"/>
      <c r="F24" s="40" cm="1">
        <f t="array" ref="F24">SUMPRODUCT((DATA!$A$2:$A$34=$A24)*(DATA!$B$2:$B$34=$B24)*(DATA!$C$2:$C$34=$F$2)*(DATA!$D$2:$D$34=$C24)*(DATA!$F$2:$F$34))</f>
        <v>0</v>
      </c>
      <c r="G24" s="12"/>
      <c r="H24" s="13" t="str">
        <f t="shared" si="0"/>
        <v/>
      </c>
      <c r="I24" s="14" t="str">
        <f t="shared" si="1"/>
        <v/>
      </c>
    </row>
    <row r="25" spans="1:9" ht="16.5" thickBot="1" x14ac:dyDescent="0.3">
      <c r="A25" s="11"/>
      <c r="B25" s="12"/>
      <c r="C25" s="13"/>
      <c r="D25" s="40" cm="1">
        <f t="array" ref="D25">SUMPRODUCT((DATA!$A$2:$A$34=$A25)*(DATA!$B$2:$B$34=$B25)*(DATA!$C$2:$C$34=$D$2)*(DATA!$D$2:$D$34=$C25)*(DATA!$F$2:$F$34))</f>
        <v>0</v>
      </c>
      <c r="E25" s="12"/>
      <c r="F25" s="40" cm="1">
        <f t="array" ref="F25">SUMPRODUCT((DATA!$A$2:$A$34=$A25)*(DATA!$B$2:$B$34=$B25)*(DATA!$C$2:$C$34=$F$2)*(DATA!$D$2:$D$34=$C25)*(DATA!$F$2:$F$34))</f>
        <v>0</v>
      </c>
      <c r="G25" s="12"/>
      <c r="H25" s="13" t="str">
        <f t="shared" si="0"/>
        <v/>
      </c>
      <c r="I25" s="14" t="str">
        <f t="shared" si="1"/>
        <v/>
      </c>
    </row>
    <row r="26" spans="1:9" ht="16.5" thickBot="1" x14ac:dyDescent="0.3">
      <c r="A26" s="11"/>
      <c r="B26" s="15"/>
      <c r="C26" s="13"/>
      <c r="D26" s="40" cm="1">
        <f t="array" ref="D26">SUMPRODUCT((DATA!$A$2:$A$34=$A26)*(DATA!$B$2:$B$34=$B26)*(DATA!$C$2:$C$34=$D$2)*(DATA!$D$2:$D$34=$C26)*(DATA!$F$2:$F$34))</f>
        <v>0</v>
      </c>
      <c r="E26" s="12"/>
      <c r="F26" s="40" cm="1">
        <f t="array" ref="F26">SUMPRODUCT((DATA!$A$2:$A$34=$A26)*(DATA!$B$2:$B$34=$B26)*(DATA!$C$2:$C$34=$F$2)*(DATA!$D$2:$D$34=$C26)*(DATA!$F$2:$F$34))</f>
        <v>0</v>
      </c>
      <c r="G26" s="12"/>
      <c r="H26" s="13" t="str">
        <f t="shared" si="0"/>
        <v/>
      </c>
      <c r="I26" s="14" t="str">
        <f t="shared" si="1"/>
        <v/>
      </c>
    </row>
    <row r="27" spans="1:9" ht="16.5" thickBot="1" x14ac:dyDescent="0.3">
      <c r="A27" s="27" t="s">
        <v>19</v>
      </c>
      <c r="B27" s="28"/>
      <c r="C27" s="16"/>
      <c r="D27" s="17"/>
      <c r="E27" s="18">
        <f>SUM(E21:E26)</f>
        <v>0</v>
      </c>
      <c r="F27" s="18"/>
      <c r="G27" s="18">
        <f>SUM(G21:G26)</f>
        <v>0</v>
      </c>
      <c r="H27" s="19">
        <f>SUM(H21:H26)</f>
        <v>0</v>
      </c>
      <c r="I27" s="20">
        <f>SUM(I21:I26)</f>
        <v>0</v>
      </c>
    </row>
  </sheetData>
  <mergeCells count="8">
    <mergeCell ref="A27:B27"/>
    <mergeCell ref="A1:I1"/>
    <mergeCell ref="A2:A3"/>
    <mergeCell ref="B2:B3"/>
    <mergeCell ref="C2:C3"/>
    <mergeCell ref="D2:E2"/>
    <mergeCell ref="F2:G2"/>
    <mergeCell ref="H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E7CAA-170F-4622-A7E3-E2A38547CC8A}">
  <dimension ref="A1:G34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21.85546875" customWidth="1"/>
    <col min="3" max="3" width="14.42578125" customWidth="1"/>
    <col min="4" max="4" width="14.85546875" customWidth="1"/>
    <col min="6" max="6" width="12" customWidth="1"/>
  </cols>
  <sheetData>
    <row r="1" spans="1:7" x14ac:dyDescent="0.25">
      <c r="A1" s="1" t="s">
        <v>15</v>
      </c>
      <c r="B1" s="1" t="s">
        <v>11</v>
      </c>
      <c r="C1" s="1" t="s">
        <v>0</v>
      </c>
      <c r="D1" s="1" t="s">
        <v>6</v>
      </c>
      <c r="E1" s="1" t="s">
        <v>12</v>
      </c>
      <c r="F1" s="2" t="s">
        <v>13</v>
      </c>
      <c r="G1" s="3" t="s">
        <v>14</v>
      </c>
    </row>
    <row r="2" spans="1:7" x14ac:dyDescent="0.25">
      <c r="A2" s="4" t="s">
        <v>1</v>
      </c>
      <c r="B2" s="4">
        <v>200</v>
      </c>
      <c r="C2" s="4" t="s">
        <v>21</v>
      </c>
      <c r="D2" s="4" t="s">
        <v>7</v>
      </c>
      <c r="E2" s="4">
        <v>1.84</v>
      </c>
      <c r="F2" s="5">
        <v>3</v>
      </c>
      <c r="G2" s="6">
        <v>1.6304347826086956</v>
      </c>
    </row>
    <row r="3" spans="1:7" x14ac:dyDescent="0.25">
      <c r="A3" s="4" t="s">
        <v>1</v>
      </c>
      <c r="B3" s="4">
        <v>196</v>
      </c>
      <c r="C3" s="4" t="s">
        <v>21</v>
      </c>
      <c r="D3" s="4" t="s">
        <v>7</v>
      </c>
      <c r="E3" s="4">
        <v>1.84</v>
      </c>
      <c r="F3" s="5">
        <v>3.04</v>
      </c>
      <c r="G3" s="6">
        <v>1.6521739130434783</v>
      </c>
    </row>
    <row r="4" spans="1:7" x14ac:dyDescent="0.25">
      <c r="A4" s="4" t="s">
        <v>1</v>
      </c>
      <c r="B4" s="4">
        <v>192</v>
      </c>
      <c r="C4" s="4" t="s">
        <v>21</v>
      </c>
      <c r="D4" s="4" t="s">
        <v>7</v>
      </c>
      <c r="E4" s="4">
        <v>1.84</v>
      </c>
      <c r="F4" s="5">
        <v>3.17</v>
      </c>
      <c r="G4" s="6">
        <v>1.7228260869565217</v>
      </c>
    </row>
    <row r="5" spans="1:7" x14ac:dyDescent="0.25">
      <c r="A5" s="4" t="s">
        <v>2</v>
      </c>
      <c r="B5" s="4">
        <v>216</v>
      </c>
      <c r="C5" s="4" t="s">
        <v>21</v>
      </c>
      <c r="D5" s="4" t="s">
        <v>7</v>
      </c>
      <c r="E5" s="4">
        <v>1.84</v>
      </c>
      <c r="F5" s="5">
        <v>3.09</v>
      </c>
      <c r="G5" s="6">
        <v>1.6793478260869563</v>
      </c>
    </row>
    <row r="6" spans="1:7" x14ac:dyDescent="0.25">
      <c r="A6" s="4" t="s">
        <v>2</v>
      </c>
      <c r="B6" s="4">
        <v>212</v>
      </c>
      <c r="C6" s="4" t="s">
        <v>21</v>
      </c>
      <c r="D6" s="4" t="s">
        <v>7</v>
      </c>
      <c r="E6" s="4">
        <v>1.84</v>
      </c>
      <c r="F6" s="5">
        <v>3.1</v>
      </c>
      <c r="G6" s="6">
        <v>1.6847826086956521</v>
      </c>
    </row>
    <row r="7" spans="1:7" x14ac:dyDescent="0.25">
      <c r="A7" s="4" t="s">
        <v>2</v>
      </c>
      <c r="B7" s="4">
        <v>208</v>
      </c>
      <c r="C7" s="4" t="s">
        <v>21</v>
      </c>
      <c r="D7" s="4" t="s">
        <v>7</v>
      </c>
      <c r="E7" s="4">
        <v>1.84</v>
      </c>
      <c r="F7" s="5">
        <v>3.13</v>
      </c>
      <c r="G7" s="6">
        <v>1.701086956521739</v>
      </c>
    </row>
    <row r="8" spans="1:7" x14ac:dyDescent="0.25">
      <c r="A8" s="4" t="s">
        <v>1</v>
      </c>
      <c r="B8" s="4">
        <v>188</v>
      </c>
      <c r="C8" s="4" t="s">
        <v>21</v>
      </c>
      <c r="D8" s="4" t="s">
        <v>3</v>
      </c>
      <c r="E8" s="4">
        <v>2.2000000000000002</v>
      </c>
      <c r="F8" s="5">
        <v>3.52</v>
      </c>
      <c r="G8" s="6">
        <v>1.5999999999999999</v>
      </c>
    </row>
    <row r="9" spans="1:7" x14ac:dyDescent="0.25">
      <c r="A9" s="4" t="s">
        <v>1</v>
      </c>
      <c r="B9" s="4">
        <v>184</v>
      </c>
      <c r="C9" s="4" t="s">
        <v>21</v>
      </c>
      <c r="D9" s="4" t="s">
        <v>3</v>
      </c>
      <c r="E9" s="4">
        <v>2.2000000000000002</v>
      </c>
      <c r="F9" s="5">
        <v>3.55</v>
      </c>
      <c r="G9" s="6">
        <v>1.6136363636363635</v>
      </c>
    </row>
    <row r="10" spans="1:7" x14ac:dyDescent="0.25">
      <c r="A10" s="4" t="s">
        <v>1</v>
      </c>
      <c r="B10" s="4">
        <v>180</v>
      </c>
      <c r="C10" s="4" t="s">
        <v>21</v>
      </c>
      <c r="D10" s="4" t="s">
        <v>3</v>
      </c>
      <c r="E10" s="4">
        <v>2.2000000000000002</v>
      </c>
      <c r="F10" s="5">
        <v>3.59</v>
      </c>
      <c r="G10" s="6">
        <v>1.6318181818181816</v>
      </c>
    </row>
    <row r="11" spans="1:7" x14ac:dyDescent="0.25">
      <c r="A11" s="4" t="s">
        <v>1</v>
      </c>
      <c r="B11" s="4">
        <v>176</v>
      </c>
      <c r="C11" s="4" t="s">
        <v>21</v>
      </c>
      <c r="D11" s="4" t="s">
        <v>3</v>
      </c>
      <c r="E11" s="4">
        <v>2.2000000000000002</v>
      </c>
      <c r="F11" s="5">
        <v>3.63</v>
      </c>
      <c r="G11" s="6">
        <v>1.65</v>
      </c>
    </row>
    <row r="12" spans="1:7" x14ac:dyDescent="0.25">
      <c r="A12" s="4" t="s">
        <v>1</v>
      </c>
      <c r="B12" s="4">
        <v>172</v>
      </c>
      <c r="C12" s="4" t="s">
        <v>21</v>
      </c>
      <c r="D12" s="4" t="s">
        <v>8</v>
      </c>
      <c r="E12" s="4">
        <v>2.76</v>
      </c>
      <c r="F12" s="5">
        <v>4.09</v>
      </c>
      <c r="G12" s="6">
        <v>1.4818840579710146</v>
      </c>
    </row>
    <row r="13" spans="1:7" x14ac:dyDescent="0.25">
      <c r="A13" s="4" t="s">
        <v>1</v>
      </c>
      <c r="B13" s="4">
        <v>168</v>
      </c>
      <c r="C13" s="4" t="s">
        <v>21</v>
      </c>
      <c r="D13" s="4" t="s">
        <v>8</v>
      </c>
      <c r="E13" s="4">
        <v>2.76</v>
      </c>
      <c r="F13" s="5">
        <v>4.1399999999999997</v>
      </c>
      <c r="G13" s="6">
        <v>1.5</v>
      </c>
    </row>
    <row r="14" spans="1:7" x14ac:dyDescent="0.25">
      <c r="A14" s="4" t="s">
        <v>1</v>
      </c>
      <c r="B14" s="4">
        <v>164</v>
      </c>
      <c r="C14" s="4" t="s">
        <v>21</v>
      </c>
      <c r="D14" s="4" t="s">
        <v>8</v>
      </c>
      <c r="E14" s="4">
        <v>2.76</v>
      </c>
      <c r="F14" s="5">
        <v>4.26</v>
      </c>
      <c r="G14" s="6">
        <v>1.5434782608695652</v>
      </c>
    </row>
    <row r="15" spans="1:7" x14ac:dyDescent="0.25">
      <c r="A15" s="4" t="s">
        <v>10</v>
      </c>
      <c r="B15" s="4">
        <v>210</v>
      </c>
      <c r="C15" s="4" t="s">
        <v>21</v>
      </c>
      <c r="D15" s="4" t="s">
        <v>5</v>
      </c>
      <c r="E15" s="4">
        <v>1.82</v>
      </c>
      <c r="F15" s="5">
        <v>3.06</v>
      </c>
      <c r="G15" s="6">
        <v>1.6813186813186813</v>
      </c>
    </row>
    <row r="16" spans="1:7" x14ac:dyDescent="0.25">
      <c r="A16" s="4" t="s">
        <v>10</v>
      </c>
      <c r="B16" s="4">
        <v>205</v>
      </c>
      <c r="C16" s="4" t="s">
        <v>21</v>
      </c>
      <c r="D16" s="4" t="s">
        <v>5</v>
      </c>
      <c r="E16" s="4">
        <v>1.82</v>
      </c>
      <c r="F16" s="5">
        <v>3.12</v>
      </c>
      <c r="G16" s="6">
        <v>1.7142857142857142</v>
      </c>
    </row>
    <row r="17" spans="1:7" x14ac:dyDescent="0.25">
      <c r="A17" s="4" t="s">
        <v>2</v>
      </c>
      <c r="B17" s="4">
        <v>216</v>
      </c>
      <c r="C17" s="4" t="s">
        <v>9</v>
      </c>
      <c r="D17" s="4" t="s">
        <v>7</v>
      </c>
      <c r="E17" s="4">
        <v>1.84</v>
      </c>
      <c r="F17" s="5">
        <v>3.48</v>
      </c>
      <c r="G17" s="6">
        <v>1.8913043478260869</v>
      </c>
    </row>
    <row r="18" spans="1:7" x14ac:dyDescent="0.25">
      <c r="A18" s="4" t="s">
        <v>2</v>
      </c>
      <c r="B18" s="4">
        <v>212</v>
      </c>
      <c r="C18" s="4" t="s">
        <v>9</v>
      </c>
      <c r="D18" s="4" t="s">
        <v>7</v>
      </c>
      <c r="E18" s="4">
        <v>1.84</v>
      </c>
      <c r="F18" s="5">
        <v>3.46</v>
      </c>
      <c r="G18" s="6">
        <v>1.8804347826086956</v>
      </c>
    </row>
    <row r="19" spans="1:7" x14ac:dyDescent="0.25">
      <c r="A19" s="4" t="s">
        <v>2</v>
      </c>
      <c r="B19" s="4">
        <v>208</v>
      </c>
      <c r="C19" s="4" t="s">
        <v>9</v>
      </c>
      <c r="D19" s="4" t="s">
        <v>7</v>
      </c>
      <c r="E19" s="4">
        <v>1.84</v>
      </c>
      <c r="F19" s="5">
        <v>3.48</v>
      </c>
      <c r="G19" s="6">
        <v>1.8913043478260869</v>
      </c>
    </row>
    <row r="20" spans="1:7" x14ac:dyDescent="0.25">
      <c r="A20" s="4" t="s">
        <v>2</v>
      </c>
      <c r="B20" s="4">
        <v>204</v>
      </c>
      <c r="C20" s="4" t="s">
        <v>9</v>
      </c>
      <c r="D20" s="4" t="s">
        <v>7</v>
      </c>
      <c r="E20" s="4">
        <v>1.84</v>
      </c>
      <c r="F20" s="5">
        <v>3.52</v>
      </c>
      <c r="G20" s="6">
        <v>1.9130434782608694</v>
      </c>
    </row>
    <row r="21" spans="1:7" x14ac:dyDescent="0.25">
      <c r="A21" s="4" t="s">
        <v>2</v>
      </c>
      <c r="B21" s="4">
        <v>200</v>
      </c>
      <c r="C21" s="4" t="s">
        <v>9</v>
      </c>
      <c r="D21" s="4" t="s">
        <v>7</v>
      </c>
      <c r="E21" s="4">
        <v>1.84</v>
      </c>
      <c r="F21" s="5">
        <v>3.53</v>
      </c>
      <c r="G21" s="6">
        <v>1.918478260869565</v>
      </c>
    </row>
    <row r="22" spans="1:7" x14ac:dyDescent="0.25">
      <c r="A22" s="4" t="s">
        <v>1</v>
      </c>
      <c r="B22" s="39">
        <v>176</v>
      </c>
      <c r="C22" s="4" t="s">
        <v>9</v>
      </c>
      <c r="D22" s="4" t="s">
        <v>3</v>
      </c>
      <c r="E22" s="4">
        <v>2.2000000000000002</v>
      </c>
      <c r="F22" s="5">
        <v>3.98</v>
      </c>
      <c r="G22" s="6">
        <v>1.8090909090909089</v>
      </c>
    </row>
    <row r="23" spans="1:7" x14ac:dyDescent="0.25">
      <c r="A23" s="4" t="s">
        <v>1</v>
      </c>
      <c r="B23" s="4">
        <v>172</v>
      </c>
      <c r="C23" s="4" t="s">
        <v>9</v>
      </c>
      <c r="D23" s="4" t="s">
        <v>3</v>
      </c>
      <c r="E23" s="4">
        <v>2.2000000000000002</v>
      </c>
      <c r="F23" s="5">
        <v>4</v>
      </c>
      <c r="G23" s="6">
        <v>1.8181818181818181</v>
      </c>
    </row>
    <row r="24" spans="1:7" x14ac:dyDescent="0.25">
      <c r="A24" s="4" t="s">
        <v>1</v>
      </c>
      <c r="B24" s="4">
        <v>168</v>
      </c>
      <c r="C24" s="4" t="s">
        <v>9</v>
      </c>
      <c r="D24" s="4" t="s">
        <v>3</v>
      </c>
      <c r="E24" s="4">
        <v>2.2000000000000002</v>
      </c>
      <c r="F24" s="5">
        <v>4.04</v>
      </c>
      <c r="G24" s="6">
        <v>1.8363636363636362</v>
      </c>
    </row>
    <row r="25" spans="1:7" x14ac:dyDescent="0.25">
      <c r="A25" s="4" t="s">
        <v>1</v>
      </c>
      <c r="B25" s="4">
        <v>164</v>
      </c>
      <c r="C25" s="4" t="s">
        <v>9</v>
      </c>
      <c r="D25" s="4" t="s">
        <v>3</v>
      </c>
      <c r="E25" s="4">
        <v>2.2000000000000002</v>
      </c>
      <c r="F25" s="5">
        <v>4.12</v>
      </c>
      <c r="G25" s="6">
        <v>1.8727272727272726</v>
      </c>
    </row>
    <row r="26" spans="1:7" x14ac:dyDescent="0.25">
      <c r="A26" s="4" t="s">
        <v>4</v>
      </c>
      <c r="B26" s="4">
        <v>72</v>
      </c>
      <c r="C26" s="4" t="s">
        <v>9</v>
      </c>
      <c r="D26" s="4" t="s">
        <v>8</v>
      </c>
      <c r="E26" s="4">
        <v>2.76</v>
      </c>
      <c r="F26" s="5">
        <v>5.98</v>
      </c>
      <c r="G26" s="6">
        <v>2.166666666666667</v>
      </c>
    </row>
    <row r="27" spans="1:7" x14ac:dyDescent="0.25">
      <c r="A27" s="4" t="s">
        <v>4</v>
      </c>
      <c r="B27" s="4">
        <v>68</v>
      </c>
      <c r="C27" s="4" t="s">
        <v>9</v>
      </c>
      <c r="D27" s="4" t="s">
        <v>8</v>
      </c>
      <c r="E27" s="4">
        <v>2.76</v>
      </c>
      <c r="F27" s="5">
        <v>6.01</v>
      </c>
      <c r="G27" s="6">
        <v>2.1775362318840581</v>
      </c>
    </row>
    <row r="28" spans="1:7" x14ac:dyDescent="0.25">
      <c r="A28" s="4" t="s">
        <v>4</v>
      </c>
      <c r="B28" s="4">
        <v>64</v>
      </c>
      <c r="C28" s="4" t="s">
        <v>9</v>
      </c>
      <c r="D28" s="4" t="s">
        <v>8</v>
      </c>
      <c r="E28" s="4">
        <v>2.76</v>
      </c>
      <c r="F28" s="5">
        <v>6.06</v>
      </c>
      <c r="G28" s="6">
        <v>2.1956521739130435</v>
      </c>
    </row>
    <row r="29" spans="1:7" x14ac:dyDescent="0.25">
      <c r="A29" s="4" t="s">
        <v>4</v>
      </c>
      <c r="B29" s="4">
        <v>60</v>
      </c>
      <c r="C29" s="4" t="s">
        <v>9</v>
      </c>
      <c r="D29" s="4" t="s">
        <v>8</v>
      </c>
      <c r="E29" s="4">
        <v>2.76</v>
      </c>
      <c r="F29" s="5">
        <v>6.1</v>
      </c>
      <c r="G29" s="6">
        <v>2.2101449275362319</v>
      </c>
    </row>
    <row r="30" spans="1:7" x14ac:dyDescent="0.25">
      <c r="A30" s="4" t="s">
        <v>4</v>
      </c>
      <c r="B30" s="4">
        <v>56</v>
      </c>
      <c r="C30" s="4" t="s">
        <v>9</v>
      </c>
      <c r="D30" s="4" t="s">
        <v>8</v>
      </c>
      <c r="E30" s="4">
        <v>2.76</v>
      </c>
      <c r="F30" s="5">
        <v>6.18</v>
      </c>
      <c r="G30" s="6">
        <v>2.2391304347826089</v>
      </c>
    </row>
    <row r="31" spans="1:7" x14ac:dyDescent="0.25">
      <c r="A31" s="4" t="s">
        <v>1</v>
      </c>
      <c r="B31" s="4">
        <v>156</v>
      </c>
      <c r="C31" s="4" t="s">
        <v>9</v>
      </c>
      <c r="D31" s="4" t="s">
        <v>8</v>
      </c>
      <c r="E31" s="4">
        <v>2.76</v>
      </c>
      <c r="F31" s="5">
        <v>4.87</v>
      </c>
      <c r="G31" s="6">
        <v>1.7644927536231885</v>
      </c>
    </row>
    <row r="32" spans="1:7" x14ac:dyDescent="0.25">
      <c r="A32" s="4" t="s">
        <v>1</v>
      </c>
      <c r="B32" s="4">
        <v>152</v>
      </c>
      <c r="C32" s="4" t="s">
        <v>9</v>
      </c>
      <c r="D32" s="4" t="s">
        <v>8</v>
      </c>
      <c r="E32" s="4">
        <v>2.76</v>
      </c>
      <c r="F32" s="5">
        <v>4.92</v>
      </c>
      <c r="G32" s="6">
        <v>1.7826086956521741</v>
      </c>
    </row>
    <row r="33" spans="1:7" x14ac:dyDescent="0.25">
      <c r="A33" s="4" t="s">
        <v>1</v>
      </c>
      <c r="B33" s="4">
        <v>148</v>
      </c>
      <c r="C33" s="4" t="s">
        <v>9</v>
      </c>
      <c r="D33" s="4" t="s">
        <v>8</v>
      </c>
      <c r="E33" s="4">
        <v>2.76</v>
      </c>
      <c r="F33" s="5">
        <v>4.9800000000000004</v>
      </c>
      <c r="G33" s="6">
        <v>1.8043478260869568</v>
      </c>
    </row>
    <row r="34" spans="1:7" x14ac:dyDescent="0.25">
      <c r="A34" s="4" t="s">
        <v>1</v>
      </c>
      <c r="B34" s="4">
        <v>144</v>
      </c>
      <c r="C34" s="4" t="s">
        <v>9</v>
      </c>
      <c r="D34" s="4" t="s">
        <v>8</v>
      </c>
      <c r="E34" s="4">
        <v>2.76</v>
      </c>
      <c r="F34" s="5">
        <v>5.05</v>
      </c>
      <c r="G34" s="6">
        <v>1.8297101449275364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Sheet2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2022-08-15T10:28:41Z</dcterms:created>
  <dcterms:modified xsi:type="dcterms:W3CDTF">2022-08-15T12:32:37Z</dcterms:modified>
</cp:coreProperties>
</file>