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15" i="1" a="1"/>
  <c r="Q15" s="1"/>
  <c r="Q16" a="1"/>
  <c r="Q16" s="1"/>
  <c r="Q17" a="1"/>
  <c r="Q17" s="1"/>
  <c r="Q18" a="1"/>
  <c r="Q18" s="1"/>
  <c r="Q19" a="1"/>
  <c r="Q19" s="1"/>
  <c r="R15" a="1"/>
  <c r="R15" s="1"/>
  <c r="R16" a="1"/>
  <c r="R16" s="1"/>
  <c r="R17" a="1"/>
  <c r="R17" s="1"/>
  <c r="R18" a="1"/>
  <c r="R18" s="1"/>
  <c r="R19" a="1"/>
  <c r="R19" s="1"/>
  <c r="S13" a="1"/>
  <c r="S13" s="1"/>
  <c r="S14" a="1"/>
  <c r="S14" s="1"/>
  <c r="S15" a="1"/>
  <c r="S15" s="1"/>
  <c r="S16" a="1"/>
  <c r="S16" s="1"/>
  <c r="S17" a="1"/>
  <c r="S17" s="1"/>
  <c r="S18" a="1"/>
  <c r="S18" s="1"/>
  <c r="S19" a="1"/>
  <c r="S19" s="1"/>
  <c r="S12" a="1"/>
  <c r="S12" s="1"/>
  <c r="R13" a="1"/>
  <c r="R13" s="1"/>
  <c r="R14" a="1"/>
  <c r="R14" s="1"/>
  <c r="R12" a="1"/>
  <c r="R12" s="1"/>
  <c r="Q12" a="1"/>
  <c r="Q12" s="1"/>
  <c r="Q13" a="1"/>
  <c r="Q13" s="1"/>
  <c r="Q14" a="1"/>
  <c r="Q14" s="1"/>
  <c r="C11" l="1"/>
  <c r="C12"/>
  <c r="C13"/>
  <c r="C14"/>
  <c r="C10"/>
  <c r="C5"/>
  <c r="C6" s="1"/>
  <c r="C7" s="1"/>
  <c r="C4"/>
  <c r="L14" a="1"/>
  <c r="L4" a="1"/>
  <c r="L3" a="1"/>
  <c r="L6" a="1"/>
  <c r="L11" a="1"/>
  <c r="L12" a="1"/>
  <c r="L10" a="1"/>
  <c r="L5" a="1"/>
  <c r="L7" a="1"/>
  <c r="L13" a="1"/>
  <c r="L13" l="1"/>
  <c r="L5"/>
  <c r="L7"/>
  <c r="L10"/>
  <c r="L3"/>
  <c r="L12"/>
  <c r="L4"/>
  <c r="L11"/>
  <c r="L14"/>
  <c r="L6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 xmlns:xda="http://schemas.microsoft.com/office/spreadsheetml/2017/dynamicarray"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<sst xmlns="http://schemas.openxmlformats.org/spreadsheetml/2006/main" count="37" uniqueCount="35">
  <si>
    <t>b1 -  01:00</t>
  </si>
  <si>
    <t>M - 1/1 - 11:30 - 04:00</t>
  </si>
  <si>
    <t>W. - 4/5 - 08:30 - 01:00</t>
  </si>
  <si>
    <t>H - 3/5 - 01:00</t>
  </si>
  <si>
    <t>B - 1/1 - 01:30</t>
  </si>
  <si>
    <t>r - 4/5 - 01:00</t>
  </si>
  <si>
    <t>H - 3/5 - 03:00</t>
  </si>
  <si>
    <t>H - 4/5 - 01:00</t>
  </si>
  <si>
    <t>L- 3/4 - &lt;10:00 - 01:00</t>
  </si>
  <si>
    <t>s- 3/4 - 01:00</t>
  </si>
  <si>
    <t>r - 4 - 04:00</t>
  </si>
  <si>
    <t>a1 - 1/3 - 01:00</t>
  </si>
  <si>
    <t>c1 - 1/5 - 13h - 01:00</t>
  </si>
  <si>
    <t>d1 - 3/5 - 03:00</t>
  </si>
  <si>
    <t>e1. - 3/5 - 08:30 - 01:00</t>
  </si>
  <si>
    <t>f3 - 3/4 - &lt;10:00 - 01:00</t>
  </si>
  <si>
    <t>H1 - 3/5 - 13h. - 01:00</t>
  </si>
  <si>
    <t>r - 3/5 - 01:00</t>
  </si>
  <si>
    <t>S - 3/3 - 01:00</t>
  </si>
  <si>
    <t>L - 1/1 - 03:00</t>
  </si>
  <si>
    <t xml:space="preserve">S - 03:00 </t>
  </si>
  <si>
    <t>B - 3/5 - +/- 13h - 01:00</t>
  </si>
  <si>
    <t>a1</t>
  </si>
  <si>
    <t>b1</t>
  </si>
  <si>
    <t>c1</t>
  </si>
  <si>
    <t>c1 - 3/5 - 13h - 01:00</t>
  </si>
  <si>
    <t>c1 - 5/5 - 13h - 01:00</t>
  </si>
  <si>
    <t>d1</t>
  </si>
  <si>
    <t>Pierre</t>
  </si>
  <si>
    <t>Laurence</t>
  </si>
  <si>
    <t>liste des personnes</t>
  </si>
  <si>
    <t>OU</t>
  </si>
  <si>
    <t xml:space="preserve"> horaire </t>
  </si>
  <si>
    <t>qui??</t>
  </si>
  <si>
    <t xml:space="preserve">choix dans liste </t>
  </si>
</sst>
</file>

<file path=xl/styles.xml><?xml version="1.0" encoding="utf-8"?>
<styleSheet xmlns="http://schemas.openxmlformats.org/spreadsheetml/2006/main">
  <numFmts count="3">
    <numFmt numFmtId="164" formatCode="[h]:mm"/>
    <numFmt numFmtId="165" formatCode="ddd\.dd\.mm"/>
    <numFmt numFmtId="167" formatCode="[$-F800]dddd\,\ mmmm\ dd\,\ yyyy"/>
  </numFmts>
  <fonts count="6">
    <font>
      <sz val="11"/>
      <color theme="1"/>
      <name val="Calibri"/>
      <family val="2"/>
      <scheme val="minor"/>
    </font>
    <font>
      <sz val="8"/>
      <name val="Lato SemiBold"/>
      <family val="2"/>
    </font>
    <font>
      <sz val="8"/>
      <color rgb="FF000000"/>
      <name val="Lato SemiBold"/>
      <family val="2"/>
    </font>
    <font>
      <sz val="8"/>
      <name val="Avenir Next LT Pro Light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darkUp">
        <fgColor theme="2" tint="-0.24994659260841701"/>
        <bgColor indexed="65"/>
      </patternFill>
    </fill>
    <fill>
      <patternFill patternType="darkUp">
        <fgColor indexed="53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165" fontId="0" fillId="0" borderId="0" xfId="0" applyNumberFormat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horizontal="center" vertical="center" textRotation="90"/>
    </xf>
    <xf numFmtId="167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2:S19"/>
  <sheetViews>
    <sheetView showGridLines="0" tabSelected="1" topLeftCell="H1" workbookViewId="0">
      <selection activeCell="P17" sqref="P17"/>
    </sheetView>
  </sheetViews>
  <sheetFormatPr baseColWidth="10" defaultRowHeight="14.5"/>
  <cols>
    <col min="1" max="2" width="3" customWidth="1"/>
    <col min="3" max="3" width="13.54296875" customWidth="1"/>
    <col min="4" max="4" width="3" customWidth="1"/>
    <col min="5" max="6" width="25.453125" bestFit="1" customWidth="1"/>
    <col min="7" max="7" width="21.81640625" bestFit="1" customWidth="1"/>
    <col min="8" max="8" width="20.7265625" bestFit="1" customWidth="1"/>
    <col min="9" max="9" width="15.7265625" bestFit="1" customWidth="1"/>
    <col min="11" max="11" width="2.81640625" customWidth="1"/>
    <col min="12" max="12" width="7.7265625" style="12" customWidth="1"/>
    <col min="14" max="14" width="18.26953125" style="12" bestFit="1" customWidth="1"/>
    <col min="16" max="16" width="14.54296875" style="12" customWidth="1"/>
    <col min="17" max="17" width="22.54296875" style="12" customWidth="1"/>
    <col min="18" max="18" width="23.453125" bestFit="1" customWidth="1"/>
  </cols>
  <sheetData>
    <row r="2" spans="3:19">
      <c r="N2" s="12" t="s">
        <v>30</v>
      </c>
      <c r="Q2"/>
    </row>
    <row r="3" spans="3:19">
      <c r="C3" s="15">
        <v>44697</v>
      </c>
      <c r="D3" s="21" t="s">
        <v>28</v>
      </c>
      <c r="E3" s="1" t="s">
        <v>11</v>
      </c>
      <c r="F3" s="2" t="s">
        <v>0</v>
      </c>
      <c r="G3" s="17" t="s">
        <v>12</v>
      </c>
      <c r="H3" s="1" t="s">
        <v>13</v>
      </c>
      <c r="I3" s="1"/>
      <c r="J3" s="3"/>
      <c r="K3" s="4"/>
      <c r="L3" s="13" t="e" cm="1">
        <f t="array" aca="1" ref="L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3" s="14" t="s">
        <v>22</v>
      </c>
      <c r="P3" s="16"/>
      <c r="Q3"/>
    </row>
    <row r="4" spans="3:19">
      <c r="C4" s="15">
        <f>C3+1</f>
        <v>44698</v>
      </c>
      <c r="D4" s="21"/>
      <c r="E4" s="1" t="s">
        <v>14</v>
      </c>
      <c r="F4" s="1" t="s">
        <v>15</v>
      </c>
      <c r="G4" s="1" t="s">
        <v>16</v>
      </c>
      <c r="H4" s="1" t="s">
        <v>17</v>
      </c>
      <c r="I4" s="1" t="s">
        <v>11</v>
      </c>
      <c r="J4" s="3"/>
      <c r="K4" s="4"/>
      <c r="L4" s="13" t="e" cm="1">
        <f t="array" aca="1" ref="L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4" s="14" t="s">
        <v>23</v>
      </c>
      <c r="P4" s="16"/>
      <c r="Q4"/>
    </row>
    <row r="5" spans="3:19">
      <c r="C5" s="15">
        <f t="shared" ref="C5:C7" si="0">C4+1</f>
        <v>44699</v>
      </c>
      <c r="D5" s="21"/>
      <c r="E5" s="1" t="s">
        <v>1</v>
      </c>
      <c r="F5" s="1"/>
      <c r="G5" s="1"/>
      <c r="H5" s="1"/>
      <c r="I5" s="1"/>
      <c r="J5" s="3"/>
      <c r="K5" s="4"/>
      <c r="L5" s="13" t="e" cm="1">
        <f t="array" aca="1" ref="L5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5" s="19" t="s">
        <v>24</v>
      </c>
      <c r="P5" s="16"/>
      <c r="Q5"/>
    </row>
    <row r="6" spans="3:19">
      <c r="C6" s="15">
        <f t="shared" si="0"/>
        <v>44700</v>
      </c>
      <c r="D6" s="21"/>
      <c r="E6" s="1" t="s">
        <v>2</v>
      </c>
      <c r="F6" s="1" t="s">
        <v>3</v>
      </c>
      <c r="G6" s="1" t="s">
        <v>18</v>
      </c>
      <c r="H6" s="1" t="s">
        <v>4</v>
      </c>
      <c r="I6" s="1" t="s">
        <v>5</v>
      </c>
      <c r="J6" s="3"/>
      <c r="K6" s="4"/>
      <c r="L6" s="13" t="e" cm="1">
        <f t="array" aca="1" ref="L6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6" s="14" t="s">
        <v>27</v>
      </c>
      <c r="P6" s="16"/>
      <c r="Q6"/>
    </row>
    <row r="7" spans="3:19">
      <c r="C7" s="15">
        <f t="shared" si="0"/>
        <v>44701</v>
      </c>
      <c r="D7" s="21"/>
      <c r="E7" s="5"/>
      <c r="F7" s="5"/>
      <c r="G7" s="5"/>
      <c r="H7" s="5"/>
      <c r="I7" s="5"/>
      <c r="J7" s="6"/>
      <c r="K7" s="4"/>
      <c r="L7" s="13" t="e" cm="1">
        <f t="array" aca="1" ref="L7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7" s="14"/>
      <c r="P7" s="16"/>
      <c r="Q7"/>
    </row>
    <row r="8" spans="3:19">
      <c r="E8" s="7"/>
      <c r="F8" s="7"/>
      <c r="G8" s="7"/>
      <c r="H8" s="7"/>
      <c r="I8" s="7"/>
      <c r="J8" s="4"/>
      <c r="K8" s="4"/>
      <c r="L8" s="13"/>
      <c r="N8" s="14"/>
    </row>
    <row r="9" spans="3:19">
      <c r="E9" s="7"/>
      <c r="F9" s="7"/>
      <c r="G9" s="7"/>
      <c r="H9" s="8"/>
      <c r="I9" s="8"/>
      <c r="J9" s="9"/>
      <c r="K9" s="4"/>
      <c r="L9" s="13"/>
      <c r="N9" s="14"/>
      <c r="Q9" s="20" t="s">
        <v>31</v>
      </c>
    </row>
    <row r="10" spans="3:19">
      <c r="C10" s="15">
        <f>C3</f>
        <v>44697</v>
      </c>
      <c r="D10" s="21" t="s">
        <v>29</v>
      </c>
      <c r="E10" s="5"/>
      <c r="F10" s="5"/>
      <c r="G10" s="5"/>
      <c r="H10" s="5"/>
      <c r="I10" s="5"/>
      <c r="J10" s="3"/>
      <c r="K10" s="4"/>
      <c r="L10" s="13" t="e" cm="1">
        <f t="array" aca="1" ref="L10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10" s="14"/>
    </row>
    <row r="11" spans="3:19">
      <c r="C11" s="15">
        <f t="shared" ref="C11:C14" si="1">C4</f>
        <v>44698</v>
      </c>
      <c r="D11" s="21"/>
      <c r="E11" s="5"/>
      <c r="F11" s="5"/>
      <c r="G11" s="5"/>
      <c r="H11" s="5"/>
      <c r="I11" s="5"/>
      <c r="J11" s="3"/>
      <c r="K11" s="4"/>
      <c r="L11" s="13" t="e" cm="1">
        <f t="array" aca="1" ref="L11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11" s="14"/>
      <c r="P11" s="12" t="s">
        <v>34</v>
      </c>
      <c r="Q11" s="18" t="s">
        <v>24</v>
      </c>
      <c r="R11" s="24" t="s">
        <v>32</v>
      </c>
      <c r="S11" t="s">
        <v>33</v>
      </c>
    </row>
    <row r="12" spans="3:19">
      <c r="C12" s="15">
        <f t="shared" si="1"/>
        <v>44699</v>
      </c>
      <c r="D12" s="21"/>
      <c r="E12" s="1" t="s">
        <v>6</v>
      </c>
      <c r="F12" s="1"/>
      <c r="G12" s="17" t="s">
        <v>25</v>
      </c>
      <c r="H12" s="5"/>
      <c r="I12" s="5"/>
      <c r="J12" s="3"/>
      <c r="K12" s="4"/>
      <c r="L12" s="13" t="e" cm="1">
        <f t="array" aca="1" ref="L12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12" s="14"/>
      <c r="Q12" s="22">
        <f t="array" ref="Q12">IFERROR(INDEX($C$3:$C$14,SMALL(IF(ISNUMBER(SEARCH($Q$11,$E$3:$J$14)),ROW($C$3:$C$14)-2,""),ROW($A1))),"")</f>
        <v>44697</v>
      </c>
      <c r="R12" s="22" t="str">
        <f t="array" ref="R12">RIGHT(IFERROR(INDEX(E$3:J$14,INT(SMALL(IF(ISNUMBER(SEARCH(Q$11,E$3:J$14)),((ROW(E$3:J$14)-2)+(COLUMN(E$3:J$14)-4)/10),""),ROW($A1))),INT(SMALL(IF(ISNUMBER(SEARCH(Q$11,E$3:J$14)),((COLUMN(E$3:J$14)-4)+(ROW(E$3:J$14)-2)/100),""),ROW($A1)))),""),11)</f>
        <v>13h - 01:00</v>
      </c>
      <c r="S12" s="23" t="str">
        <f t="array" ref="S12">IFERROR(IF(MATCH(SMALL(IF(ISNUMBER(SEARCH(Q$11,E$3:J$14)),ROW(E$3:J$14)-2,""),ROW($A1)),ROW(C$3:C$14)-2,0)&lt;=5,D$3,D$10),"")</f>
        <v>Pierre</v>
      </c>
    </row>
    <row r="13" spans="3:19">
      <c r="C13" s="15">
        <f t="shared" si="1"/>
        <v>44700</v>
      </c>
      <c r="D13" s="21"/>
      <c r="E13" s="1" t="s">
        <v>8</v>
      </c>
      <c r="F13" s="1" t="s">
        <v>7</v>
      </c>
      <c r="G13" s="1" t="s">
        <v>19</v>
      </c>
      <c r="H13" s="1" t="s">
        <v>9</v>
      </c>
      <c r="I13" s="1" t="s">
        <v>20</v>
      </c>
      <c r="J13" s="3"/>
      <c r="K13" s="4"/>
      <c r="L13" s="13" t="e" cm="1">
        <f t="array" aca="1" ref="L13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13" s="14"/>
      <c r="Q13" s="22">
        <f t="array" ref="Q13">IFERROR(INDEX(C$3:C$14,SMALL(IF(ISNUMBER(SEARCH(Q$11,E$3:J$14)),ROW(C$3:C$14)-2,""),ROW(A2))),"")</f>
        <v>44699</v>
      </c>
      <c r="R13" s="22" t="str">
        <f t="array" ref="R13">RIGHT(IFERROR(INDEX(E$3:J$14,INT(SMALL(IF(ISNUMBER(SEARCH(Q$11,E$3:J$14)),((ROW(E$3:J$14)-2)+(COLUMN(E$3:J$14)-4)/10),""),ROW($A2))),INT(SMALL(IF(ISNUMBER(SEARCH(Q$11,E$3:J$14)),((COLUMN(E$3:J$14)-4)+(ROW(E$3:J$14)-2)/100),""),ROW($A2)))),""),11)</f>
        <v>13h - 01:00</v>
      </c>
      <c r="S13" s="23" t="str">
        <f t="array" ref="S13">IFERROR(IF(MATCH(SMALL(IF(ISNUMBER(SEARCH(Q$11,E$3:J$14)),ROW(E$3:J$14)-2,""),ROW($A2)),ROW(C$3:C$14)-2,0)&lt;=5,D$3,D$10),"")</f>
        <v>Laurence</v>
      </c>
    </row>
    <row r="14" spans="3:19">
      <c r="C14" s="15">
        <f t="shared" si="1"/>
        <v>44701</v>
      </c>
      <c r="D14" s="21"/>
      <c r="E14" s="1"/>
      <c r="F14" s="1"/>
      <c r="G14" s="1" t="s">
        <v>10</v>
      </c>
      <c r="H14" s="1" t="s">
        <v>21</v>
      </c>
      <c r="I14" s="17" t="s">
        <v>26</v>
      </c>
      <c r="J14" s="3"/>
      <c r="K14" s="4"/>
      <c r="L14" s="13" t="e" cm="1">
        <f t="array" aca="1" ref="L14" ca="1">IF(INDIRECT("E" &amp; ROW())="",0,VALUE(RIGHT(INDIRECT("E" &amp; ROW()),5)))+IF(INDIRECT("F" &amp; ROW())="",0,VALUE(RIGHT(INDIRECT("F" &amp; ROW()),5)))+IF(INDIRECT("G" &amp; ROW())="",0,VALUE(RIGHT(INDIRECT("G" &amp; ROW()),5)))+IF(INDIRECT("H" &amp; ROW())="",0,VALUE(RIGHT(INDIRECT("H" &amp; ROW()),5)))+IF(INDIRECT("I" &amp; ROW())="",0,VALUE(RIGHT(INDIRECT("I" &amp; ROW()),5)))+IF(INDIRECT("J" &amp; ROW())="",0,VALUE(RIGHT(INDIRECT("J" &amp; ROW()),5)))</f>
        <v>#VALUE!</v>
      </c>
      <c r="N14" s="14"/>
      <c r="Q14" s="22">
        <f t="array" ref="Q14">IFERROR(INDEX(C$3:C$14,SMALL(IF(ISNUMBER(SEARCH(Q$11,E$3:J$14)),ROW(C$3:C$14)-2,""),ROW(A3))),"")</f>
        <v>44701</v>
      </c>
      <c r="R14" s="22" t="str">
        <f t="array" ref="R14">RIGHT(IFERROR(INDEX(E$3:J$14,INT(SMALL(IF(ISNUMBER(SEARCH(Q$11,E$3:J$14)),((ROW(E$3:J$14)-2)+(COLUMN(E$3:J$14)-4)/10),""),ROW($A3))),INT(SMALL(IF(ISNUMBER(SEARCH(Q$11,E$3:J$14)),((COLUMN(E$3:J$14)-4)+(ROW(E$3:J$14)-2)/100),""),ROW($A3)))),""),11)</f>
        <v>13h - 01:00</v>
      </c>
      <c r="S14" s="23" t="str">
        <f t="array" ref="S14">IFERROR(IF(MATCH(SMALL(IF(ISNUMBER(SEARCH(Q$11,E$3:J$14)),ROW(E$3:J$14)-2,""),ROW($A3)),ROW(C$3:C$14)-2,0)&lt;=5,D$3,D$10),"")</f>
        <v>Laurence</v>
      </c>
    </row>
    <row r="15" spans="3:19">
      <c r="E15" s="7"/>
      <c r="F15" s="7"/>
      <c r="G15" s="7"/>
      <c r="H15" s="10"/>
      <c r="I15" s="10"/>
      <c r="J15" s="11"/>
      <c r="K15" s="4"/>
      <c r="Q15" s="22" t="str">
        <f t="array" ref="Q15">IFERROR(INDEX(C$3:C$14,SMALL(IF(ISNUMBER(SEARCH(Q$11,E$3:J$14)),ROW(C$3:C$14)-2,""),ROW(A4))),"")</f>
        <v/>
      </c>
      <c r="R15" s="22" t="str">
        <f t="array" ref="R15">RIGHT(IFERROR(INDEX(E$3:J$14,INT(SMALL(IF(ISNUMBER(SEARCH(Q$11,E$3:J$14)),((ROW(E$3:J$14)-2)+(COLUMN(E$3:J$14)-4)/10),""),ROW($A4))),INT(SMALL(IF(ISNUMBER(SEARCH(Q$11,E$3:J$14)),((COLUMN(E$3:J$14)-4)+(ROW(E$3:J$14)-2)/100),""),ROW($A4)))),""),11)</f>
        <v/>
      </c>
      <c r="S15" s="23" t="str">
        <f t="array" ref="S15">IFERROR(IF(MATCH(SMALL(IF(ISNUMBER(SEARCH(Q$11,E$3:J$14)),ROW(E$3:J$14)-2,""),ROW($A4)),ROW(C$3:C$14)-2,0)&lt;=5,D$3,D$10),"")</f>
        <v/>
      </c>
    </row>
    <row r="16" spans="3:19">
      <c r="Q16" s="22" t="str">
        <f t="array" ref="Q16">IFERROR(INDEX(C$3:C$14,SMALL(IF(ISNUMBER(SEARCH(Q$11,E$3:J$14)),ROW(C$3:C$14)-2,""),ROW(A5))),"")</f>
        <v/>
      </c>
      <c r="R16" s="22" t="str">
        <f t="array" ref="R16">RIGHT(IFERROR(INDEX(E$3:J$14,INT(SMALL(IF(ISNUMBER(SEARCH(Q$11,E$3:J$14)),((ROW(E$3:J$14)-2)+(COLUMN(E$3:J$14)-4)/10),""),ROW($A5))),INT(SMALL(IF(ISNUMBER(SEARCH(Q$11,E$3:J$14)),((COLUMN(E$3:J$14)-4)+(ROW(E$3:J$14)-2)/100),""),ROW($A5)))),""),11)</f>
        <v/>
      </c>
      <c r="S16" s="23" t="str">
        <f t="array" ref="S16">IFERROR(IF(MATCH(SMALL(IF(ISNUMBER(SEARCH(Q$11,E$3:J$14)),ROW(E$3:J$14)-2,""),ROW($A5)),ROW(C$3:C$14)-2,0)&lt;=5,D$3,D$10),"")</f>
        <v/>
      </c>
    </row>
    <row r="17" spans="17:19">
      <c r="Q17" s="22" t="str">
        <f t="array" ref="Q17">IFERROR(INDEX(C$3:C$14,SMALL(IF(ISNUMBER(SEARCH(Q$11,E$3:J$14)),ROW(C$3:C$14)-2,""),ROW(A6))),"")</f>
        <v/>
      </c>
      <c r="R17" s="22" t="str">
        <f t="array" ref="R17">RIGHT(IFERROR(INDEX(E$3:J$14,INT(SMALL(IF(ISNUMBER(SEARCH(Q$11,E$3:J$14)),((ROW(E$3:J$14)-2)+(COLUMN(E$3:J$14)-4)/10),""),ROW($A6))),INT(SMALL(IF(ISNUMBER(SEARCH(Q$11,E$3:J$14)),((COLUMN(E$3:J$14)-4)+(ROW(E$3:J$14)-2)/100),""),ROW($A6)))),""),11)</f>
        <v/>
      </c>
      <c r="S17" s="23" t="str">
        <f t="array" ref="S17">IFERROR(IF(MATCH(SMALL(IF(ISNUMBER(SEARCH(Q$11,E$3:J$14)),ROW(E$3:J$14)-2,""),ROW($A6)),ROW(C$3:C$14)-2,0)&lt;=5,D$3,D$10),"")</f>
        <v/>
      </c>
    </row>
    <row r="18" spans="17:19">
      <c r="Q18" s="22" t="str">
        <f t="array" ref="Q18">IFERROR(INDEX(C$3:C$14,SMALL(IF(ISNUMBER(SEARCH(Q$11,E$3:J$14)),ROW(C$3:C$14)-2,""),ROW(A7))),"")</f>
        <v/>
      </c>
      <c r="R18" s="22" t="str">
        <f t="array" ref="R18">RIGHT(IFERROR(INDEX(E$3:J$14,INT(SMALL(IF(ISNUMBER(SEARCH(Q$11,E$3:J$14)),((ROW(E$3:J$14)-2)+(COLUMN(E$3:J$14)-4)/10),""),ROW($A7))),INT(SMALL(IF(ISNUMBER(SEARCH(Q$11,E$3:J$14)),((COLUMN(E$3:J$14)-4)+(ROW(E$3:J$14)-2)/100),""),ROW($A7)))),""),11)</f>
        <v/>
      </c>
      <c r="S18" s="23" t="str">
        <f t="array" ref="S18">IFERROR(IF(MATCH(SMALL(IF(ISNUMBER(SEARCH(Q$11,E$3:J$14)),ROW(E$3:J$14)-2,""),ROW($A7)),ROW(C$3:C$14)-2,0)&lt;=5,D$3,D$10),"")</f>
        <v/>
      </c>
    </row>
    <row r="19" spans="17:19">
      <c r="Q19" s="22" t="str">
        <f t="array" ref="Q19">IFERROR(INDEX(C$3:C$14,SMALL(IF(ISNUMBER(SEARCH(Q$11,E$3:J$14)),ROW(C$3:C$14)-2,""),ROW(A8))),"")</f>
        <v/>
      </c>
      <c r="R19" s="22" t="str">
        <f t="array" ref="R19">RIGHT(IFERROR(INDEX(E$3:J$14,INT(SMALL(IF(ISNUMBER(SEARCH(Q$11,E$3:J$14)),((ROW(E$3:J$14)-2)+(COLUMN(E$3:J$14)-4)/10),""),ROW($A8))),INT(SMALL(IF(ISNUMBER(SEARCH(Q$11,E$3:J$14)),((COLUMN(E$3:J$14)-4)+(ROW(E$3:J$14)-2)/100),""),ROW($A8)))),""),11)</f>
        <v/>
      </c>
      <c r="S19" s="23" t="str">
        <f t="array" ref="S19">IFERROR(IF(MATCH(SMALL(IF(ISNUMBER(SEARCH(Q$11,E$3:J$14)),ROW(E$3:J$14)-2,""),ROW($A8)),ROW(C$3:C$14)-2,0)&lt;=5,D$3,D$10),"")</f>
        <v/>
      </c>
    </row>
  </sheetData>
  <mergeCells count="2">
    <mergeCell ref="D3:D7"/>
    <mergeCell ref="D10:D14"/>
  </mergeCells>
  <dataValidations count="1">
    <dataValidation type="list" allowBlank="1" showInputMessage="1" showErrorMessage="1" sqref="Q11">
      <formula1>$N$3:$N$6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tulipe</cp:lastModifiedBy>
  <dcterms:created xsi:type="dcterms:W3CDTF">2022-04-23T07:00:49Z</dcterms:created>
  <dcterms:modified xsi:type="dcterms:W3CDTF">2022-05-16T13:59:45Z</dcterms:modified>
</cp:coreProperties>
</file>