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50" windowWidth="18540" windowHeight="6770"/>
  </bookViews>
  <sheets>
    <sheet name="charge-de-travail-des-collabora" sheetId="1" r:id="rId1"/>
  </sheets>
  <calcPr calcId="0"/>
</workbook>
</file>

<file path=xl/calcChain.xml><?xml version="1.0" encoding="utf-8"?>
<calcChain xmlns="http://schemas.openxmlformats.org/spreadsheetml/2006/main">
  <c r="E3" i="1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2" a="1"/>
  <c r="E2" s="1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13"/>
  <c r="D2"/>
  <c r="D3"/>
  <c r="D4"/>
  <c r="D5"/>
  <c r="D6"/>
  <c r="D7"/>
  <c r="D8"/>
  <c r="D9"/>
  <c r="D10"/>
</calcChain>
</file>

<file path=xl/sharedStrings.xml><?xml version="1.0" encoding="utf-8"?>
<sst xmlns="http://schemas.openxmlformats.org/spreadsheetml/2006/main" count="60" uniqueCount="37">
  <si>
    <t xml:space="preserve">Acheteur </t>
  </si>
  <si>
    <t>Statut du dossier</t>
  </si>
  <si>
    <t xml:space="preserve"> Montant total du dossier  </t>
  </si>
  <si>
    <t>A</t>
  </si>
  <si>
    <t>StratÃ©gique</t>
  </si>
  <si>
    <t xml:space="preserve"> 200 000,00 â‚¬ </t>
  </si>
  <si>
    <t>En suivie</t>
  </si>
  <si>
    <t xml:space="preserve"> 230 000,00 â‚¬ </t>
  </si>
  <si>
    <t xml:space="preserve"> ? </t>
  </si>
  <si>
    <t>ExternalisÃ©</t>
  </si>
  <si>
    <t xml:space="preserve"> 500 000,00 â‚¬ </t>
  </si>
  <si>
    <t xml:space="preserve"> 300 000,00 â‚¬ </t>
  </si>
  <si>
    <t>B</t>
  </si>
  <si>
    <t xml:space="preserve"> 124 000,00 â‚¬ </t>
  </si>
  <si>
    <t xml:space="preserve"> 8 000,00 â‚¬ </t>
  </si>
  <si>
    <t xml:space="preserve"> 2 000 000,00 â‚¬ </t>
  </si>
  <si>
    <t xml:space="preserve"> 1 230 000,00 â‚¬ </t>
  </si>
  <si>
    <t xml:space="preserve"> ?  </t>
  </si>
  <si>
    <t xml:space="preserve"> Montant total (P0 total)  </t>
  </si>
  <si>
    <t xml:space="preserve"> 100 000,00 â‚¬ </t>
  </si>
  <si>
    <t xml:space="preserve"> 400 000,00 â‚¬ </t>
  </si>
  <si>
    <t xml:space="preserve"> 600 000,00 â‚¬ </t>
  </si>
  <si>
    <t xml:space="preserve"> 700 000,00 â‚¬ </t>
  </si>
  <si>
    <t xml:space="preserve"> 800 000,00 â‚¬ </t>
  </si>
  <si>
    <t xml:space="preserve"> 900 000,00 â‚¬ </t>
  </si>
  <si>
    <t xml:space="preserve"> 1 000 000,00 â‚¬ </t>
  </si>
  <si>
    <t xml:space="preserve"> 1 100 000,00 â‚¬ </t>
  </si>
  <si>
    <t xml:space="preserve"> 1 200 000,00 â‚¬ </t>
  </si>
  <si>
    <t xml:space="preserve"> 1 300 000,00 â‚¬ </t>
  </si>
  <si>
    <t xml:space="preserve"> 1 400 000,00 â‚¬ </t>
  </si>
  <si>
    <t xml:space="preserve"> 1 500 000,00 â‚¬ </t>
  </si>
  <si>
    <t xml:space="preserve"> 1 600 000,00 â‚¬ </t>
  </si>
  <si>
    <t xml:space="preserve"> 1 700 000,00 â‚¬ </t>
  </si>
  <si>
    <t xml:space="preserve"> 1 800 000,00 â‚¬ </t>
  </si>
  <si>
    <t xml:space="preserve"> 1 900 000,00 â‚¬ </t>
  </si>
  <si>
    <t>Coef charge de travail (tulipe)</t>
  </si>
  <si>
    <t xml:space="preserve">en jaune: les colonnes csv converties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</si>
</sst>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34" borderId="0" xfId="0" applyFill="1"/>
    <xf numFmtId="0" fontId="16" fillId="33" borderId="10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>
      <selection activeCell="D19" sqref="D19"/>
    </sheetView>
  </sheetViews>
  <sheetFormatPr baseColWidth="10" defaultRowHeight="14.5"/>
  <cols>
    <col min="3" max="3" width="1.6328125" customWidth="1"/>
    <col min="4" max="4" width="20.90625" customWidth="1"/>
    <col min="5" max="5" width="24.90625" customWidth="1"/>
    <col min="6" max="6" width="25.08984375" customWidth="1"/>
    <col min="7" max="7" width="4.1796875" customWidth="1"/>
    <col min="9" max="9" width="23.90625" customWidth="1"/>
  </cols>
  <sheetData>
    <row r="1" spans="1:10">
      <c r="A1" t="s">
        <v>0</v>
      </c>
      <c r="B1" t="s">
        <v>1</v>
      </c>
      <c r="C1" t="s">
        <v>2</v>
      </c>
      <c r="E1" t="s">
        <v>35</v>
      </c>
    </row>
    <row r="2" spans="1:10">
      <c r="A2" t="s">
        <v>3</v>
      </c>
      <c r="B2" t="s">
        <v>4</v>
      </c>
      <c r="C2" s="1" t="s">
        <v>5</v>
      </c>
      <c r="D2">
        <f>SUBSTITUTE(C2," â‚¬ ","")*1</f>
        <v>200000</v>
      </c>
      <c r="E2" s="2">
        <f t="array" ref="E2">SUMPRODUCT((F$13:F$32=INDEX($F$13:$F$32,MATCH(MIN(ABS($F$13:$F$32-D2)),ABS($F$13:$F$32-D2),0)))*($H$12:$J$12=$B2)*($H$13:$J$32))</f>
        <v>0.5</v>
      </c>
    </row>
    <row r="3" spans="1:10">
      <c r="A3" t="s">
        <v>3</v>
      </c>
      <c r="B3" t="s">
        <v>6</v>
      </c>
      <c r="C3" s="1" t="s">
        <v>7</v>
      </c>
      <c r="D3">
        <f t="shared" ref="D3:D10" si="0">SUBSTITUTE(C3," â‚¬ ","")*1</f>
        <v>230000</v>
      </c>
      <c r="E3" s="2">
        <f t="array" ref="E3">SUMPRODUCT((F$13:F$32=INDEX($F$13:$F$32,MATCH(MIN(ABS($F$13:$F$32-D3)),ABS($F$13:$F$32-D3),0)))*($H$12:$J$12=$B3)*($H$13:$J$32))</f>
        <v>0.1</v>
      </c>
      <c r="F3" t="s">
        <v>8</v>
      </c>
    </row>
    <row r="4" spans="1:10">
      <c r="A4" t="s">
        <v>3</v>
      </c>
      <c r="B4" t="s">
        <v>9</v>
      </c>
      <c r="C4" s="1" t="s">
        <v>10</v>
      </c>
      <c r="D4">
        <f t="shared" si="0"/>
        <v>500000</v>
      </c>
      <c r="E4" s="2">
        <f t="array" ref="E4">SUMPRODUCT((F$13:F$32=INDEX($F$13:$F$32,MATCH(MIN(ABS($F$13:$F$32-D4)),ABS($F$13:$F$32-D4),0)))*($H$12:$J$12=$B4)*($H$13:$J$32))</f>
        <v>0.63</v>
      </c>
    </row>
    <row r="5" spans="1:10">
      <c r="A5" t="s">
        <v>3</v>
      </c>
      <c r="B5" t="s">
        <v>4</v>
      </c>
      <c r="C5" s="1" t="s">
        <v>11</v>
      </c>
      <c r="D5">
        <f t="shared" si="0"/>
        <v>300000</v>
      </c>
      <c r="E5" s="2">
        <f t="array" ref="E5">SUMPRODUCT((F$13:F$32=INDEX($F$13:$F$32,MATCH(MIN(ABS($F$13:$F$32-D5)),ABS($F$13:$F$32-D5),0)))*($H$12:$J$12=$B5)*($H$13:$J$32))</f>
        <v>0.75</v>
      </c>
    </row>
    <row r="6" spans="1:10">
      <c r="A6" t="s">
        <v>12</v>
      </c>
      <c r="B6" t="s">
        <v>4</v>
      </c>
      <c r="C6" s="1" t="s">
        <v>13</v>
      </c>
      <c r="D6">
        <f t="shared" si="0"/>
        <v>124000</v>
      </c>
      <c r="E6" s="2">
        <f t="array" ref="E6">SUMPRODUCT((F$13:F$32=INDEX($F$13:$F$32,MATCH(MIN(ABS($F$13:$F$32-D6)),ABS($F$13:$F$32-D6),0)))*($H$12:$J$12=$B6)*($H$13:$J$32))</f>
        <v>0.25</v>
      </c>
      <c r="F6" t="s">
        <v>8</v>
      </c>
    </row>
    <row r="7" spans="1:10">
      <c r="A7" t="s">
        <v>12</v>
      </c>
      <c r="B7" t="s">
        <v>9</v>
      </c>
      <c r="C7" s="1" t="s">
        <v>11</v>
      </c>
      <c r="D7">
        <f t="shared" si="0"/>
        <v>300000</v>
      </c>
      <c r="E7" s="2">
        <f t="array" ref="E7">SUMPRODUCT((F$13:F$32=INDEX($F$13:$F$32,MATCH(MIN(ABS($F$13:$F$32-D7)),ABS($F$13:$F$32-D7),0)))*($H$12:$J$12=$B7)*($H$13:$J$32))</f>
        <v>0.38</v>
      </c>
    </row>
    <row r="8" spans="1:10">
      <c r="A8" t="s">
        <v>12</v>
      </c>
      <c r="B8" t="s">
        <v>4</v>
      </c>
      <c r="C8" s="1" t="s">
        <v>14</v>
      </c>
      <c r="D8">
        <f t="shared" si="0"/>
        <v>8000</v>
      </c>
      <c r="E8" s="2">
        <f t="array" ref="E8">SUMPRODUCT((F$13:F$32=INDEX($F$13:$F$32,MATCH(MIN(ABS($F$13:$F$32-D8)),ABS($F$13:$F$32-D8),0)))*($H$12:$J$12=$B8)*($H$13:$J$32))</f>
        <v>0.25</v>
      </c>
      <c r="F8" t="s">
        <v>8</v>
      </c>
    </row>
    <row r="9" spans="1:10">
      <c r="A9" t="s">
        <v>12</v>
      </c>
      <c r="B9" t="s">
        <v>6</v>
      </c>
      <c r="C9" s="1" t="s">
        <v>15</v>
      </c>
      <c r="D9">
        <f t="shared" si="0"/>
        <v>2000000</v>
      </c>
      <c r="E9" s="2">
        <f t="array" ref="E9">SUMPRODUCT((F$13:F$32=INDEX($F$13:$F$32,MATCH(MIN(ABS($F$13:$F$32-D9)),ABS($F$13:$F$32-D9),0)))*($H$12:$J$12=$B9)*($H$13:$J$32))</f>
        <v>1</v>
      </c>
    </row>
    <row r="10" spans="1:10">
      <c r="A10" t="s">
        <v>12</v>
      </c>
      <c r="B10" t="s">
        <v>6</v>
      </c>
      <c r="C10" s="1" t="s">
        <v>16</v>
      </c>
      <c r="D10">
        <f t="shared" si="0"/>
        <v>1230000</v>
      </c>
      <c r="E10" s="2">
        <f t="array" ref="E10">SUMPRODUCT((F$13:F$32=INDEX($F$13:$F$32,MATCH(MIN(ABS($F$13:$F$32-D10)),ABS($F$13:$F$32-D10),0)))*($H$12:$J$12=$B10)*($H$13:$J$32))</f>
        <v>0.6</v>
      </c>
      <c r="F10" t="s">
        <v>17</v>
      </c>
    </row>
    <row r="12" spans="1:10">
      <c r="G12" t="s">
        <v>18</v>
      </c>
      <c r="H12" t="s">
        <v>4</v>
      </c>
      <c r="I12" t="s">
        <v>9</v>
      </c>
      <c r="J12" t="s">
        <v>6</v>
      </c>
    </row>
    <row r="13" spans="1:10">
      <c r="F13">
        <f>SUBSTITUTE(G13," â‚¬ ","")*1</f>
        <v>100000</v>
      </c>
      <c r="G13" s="1" t="s">
        <v>19</v>
      </c>
      <c r="H13">
        <v>0.25</v>
      </c>
      <c r="I13">
        <v>0.13</v>
      </c>
      <c r="J13">
        <v>0.05</v>
      </c>
    </row>
    <row r="14" spans="1:10">
      <c r="F14">
        <f t="shared" ref="F14:F32" si="1">SUBSTITUTE(G14," â‚¬ ","")*1</f>
        <v>200000</v>
      </c>
      <c r="G14" s="1" t="s">
        <v>5</v>
      </c>
      <c r="H14">
        <v>0.5</v>
      </c>
      <c r="I14">
        <v>0.25</v>
      </c>
      <c r="J14">
        <v>0.1</v>
      </c>
    </row>
    <row r="15" spans="1:10">
      <c r="A15" t="s">
        <v>36</v>
      </c>
      <c r="F15">
        <f t="shared" si="1"/>
        <v>300000</v>
      </c>
      <c r="G15" s="1" t="s">
        <v>11</v>
      </c>
      <c r="H15">
        <v>0.75</v>
      </c>
      <c r="I15">
        <v>0.38</v>
      </c>
      <c r="J15">
        <v>0.15</v>
      </c>
    </row>
    <row r="16" spans="1:10">
      <c r="F16">
        <f t="shared" si="1"/>
        <v>400000</v>
      </c>
      <c r="G16" s="1" t="s">
        <v>20</v>
      </c>
      <c r="H16">
        <v>1</v>
      </c>
      <c r="I16">
        <v>0.5</v>
      </c>
      <c r="J16">
        <v>0.2</v>
      </c>
    </row>
    <row r="17" spans="6:10">
      <c r="F17">
        <f t="shared" si="1"/>
        <v>500000</v>
      </c>
      <c r="G17" s="1" t="s">
        <v>10</v>
      </c>
      <c r="H17">
        <v>1.25</v>
      </c>
      <c r="I17">
        <v>0.63</v>
      </c>
      <c r="J17">
        <v>0.25</v>
      </c>
    </row>
    <row r="18" spans="6:10">
      <c r="F18">
        <f t="shared" si="1"/>
        <v>600000</v>
      </c>
      <c r="G18" s="1" t="s">
        <v>21</v>
      </c>
      <c r="H18">
        <v>1.5</v>
      </c>
      <c r="I18">
        <v>0.75</v>
      </c>
      <c r="J18">
        <v>0.3</v>
      </c>
    </row>
    <row r="19" spans="6:10">
      <c r="F19">
        <f t="shared" si="1"/>
        <v>700000</v>
      </c>
      <c r="G19" s="1" t="s">
        <v>22</v>
      </c>
      <c r="H19">
        <v>1.75</v>
      </c>
      <c r="I19">
        <v>0.88</v>
      </c>
      <c r="J19">
        <v>0.35</v>
      </c>
    </row>
    <row r="20" spans="6:10">
      <c r="F20">
        <f t="shared" si="1"/>
        <v>800000</v>
      </c>
      <c r="G20" s="1" t="s">
        <v>23</v>
      </c>
      <c r="H20">
        <v>2</v>
      </c>
      <c r="I20">
        <v>1</v>
      </c>
      <c r="J20">
        <v>0.4</v>
      </c>
    </row>
    <row r="21" spans="6:10">
      <c r="F21">
        <f t="shared" si="1"/>
        <v>900000</v>
      </c>
      <c r="G21" s="1" t="s">
        <v>24</v>
      </c>
      <c r="H21">
        <v>2.25</v>
      </c>
      <c r="I21">
        <v>1.1299999999999999</v>
      </c>
      <c r="J21">
        <v>0.45</v>
      </c>
    </row>
    <row r="22" spans="6:10">
      <c r="F22">
        <f t="shared" si="1"/>
        <v>1000000</v>
      </c>
      <c r="G22" s="1" t="s">
        <v>25</v>
      </c>
      <c r="H22">
        <v>2.5</v>
      </c>
      <c r="I22">
        <v>1.25</v>
      </c>
      <c r="J22">
        <v>0.5</v>
      </c>
    </row>
    <row r="23" spans="6:10">
      <c r="F23">
        <f t="shared" si="1"/>
        <v>1100000</v>
      </c>
      <c r="G23" s="1" t="s">
        <v>26</v>
      </c>
      <c r="H23">
        <v>2.75</v>
      </c>
      <c r="I23">
        <v>1.38</v>
      </c>
      <c r="J23">
        <v>0.55000000000000004</v>
      </c>
    </row>
    <row r="24" spans="6:10">
      <c r="F24">
        <f t="shared" si="1"/>
        <v>1200000</v>
      </c>
      <c r="G24" s="1" t="s">
        <v>27</v>
      </c>
      <c r="H24">
        <v>3</v>
      </c>
      <c r="I24">
        <v>1.5</v>
      </c>
      <c r="J24">
        <v>0.6</v>
      </c>
    </row>
    <row r="25" spans="6:10">
      <c r="F25">
        <f t="shared" si="1"/>
        <v>1300000</v>
      </c>
      <c r="G25" s="1" t="s">
        <v>28</v>
      </c>
      <c r="H25">
        <v>3.25</v>
      </c>
      <c r="I25">
        <v>1.63</v>
      </c>
      <c r="J25">
        <v>0.65</v>
      </c>
    </row>
    <row r="26" spans="6:10">
      <c r="F26">
        <f t="shared" si="1"/>
        <v>1400000</v>
      </c>
      <c r="G26" s="1" t="s">
        <v>29</v>
      </c>
      <c r="H26">
        <v>3.5</v>
      </c>
      <c r="I26">
        <v>1.75</v>
      </c>
      <c r="J26">
        <v>0.7</v>
      </c>
    </row>
    <row r="27" spans="6:10">
      <c r="F27">
        <f t="shared" si="1"/>
        <v>1500000</v>
      </c>
      <c r="G27" s="1" t="s">
        <v>30</v>
      </c>
      <c r="H27">
        <v>3.75</v>
      </c>
      <c r="I27">
        <v>1.88</v>
      </c>
      <c r="J27">
        <v>0.75</v>
      </c>
    </row>
    <row r="28" spans="6:10">
      <c r="F28">
        <f t="shared" si="1"/>
        <v>1600000</v>
      </c>
      <c r="G28" s="1" t="s">
        <v>31</v>
      </c>
      <c r="H28">
        <v>4</v>
      </c>
      <c r="I28">
        <v>2</v>
      </c>
      <c r="J28">
        <v>0.8</v>
      </c>
    </row>
    <row r="29" spans="6:10">
      <c r="F29">
        <f t="shared" si="1"/>
        <v>1700000</v>
      </c>
      <c r="G29" s="1" t="s">
        <v>32</v>
      </c>
      <c r="H29">
        <v>4.25</v>
      </c>
      <c r="I29">
        <v>2.13</v>
      </c>
      <c r="J29">
        <v>0.85</v>
      </c>
    </row>
    <row r="30" spans="6:10">
      <c r="F30">
        <f t="shared" si="1"/>
        <v>1800000</v>
      </c>
      <c r="G30" s="1" t="s">
        <v>33</v>
      </c>
      <c r="H30">
        <v>4.5</v>
      </c>
      <c r="I30">
        <v>2.25</v>
      </c>
      <c r="J30">
        <v>0.9</v>
      </c>
    </row>
    <row r="31" spans="6:10">
      <c r="F31">
        <f t="shared" si="1"/>
        <v>1900000</v>
      </c>
      <c r="G31" s="1" t="s">
        <v>34</v>
      </c>
      <c r="H31">
        <v>4.75</v>
      </c>
      <c r="I31">
        <v>2.38</v>
      </c>
      <c r="J31">
        <v>0.95</v>
      </c>
    </row>
    <row r="32" spans="6:10">
      <c r="F32">
        <f t="shared" si="1"/>
        <v>2000000</v>
      </c>
      <c r="G32" s="1" t="s">
        <v>15</v>
      </c>
      <c r="H32">
        <v>5</v>
      </c>
      <c r="I32">
        <v>2.5</v>
      </c>
      <c r="J3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charge-de-travail-des-collabora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2022-03-31T14:56:30Z</dcterms:created>
  <dcterms:modified xsi:type="dcterms:W3CDTF">2022-03-31T14:58:07Z</dcterms:modified>
</cp:coreProperties>
</file>