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20" yWindow="780" windowWidth="19420" windowHeight="11020" activeTab="1"/>
  </bookViews>
  <sheets>
    <sheet name="prix" sheetId="1" r:id="rId1"/>
    <sheet name="dispo" sheetId="5" r:id="rId2"/>
  </sheets>
  <definedNames>
    <definedName name="_xlnm._FilterDatabase" localSheetId="0" hidden="1">prix!$A$1:$G$10</definedName>
    <definedName name="bdprix">t_Prix[[prix de base]:[DISCOUNT]]</definedName>
    <definedName name="code">t_Prix[CODE]</definedName>
    <definedName name="color">t_Prix[COLOR]</definedName>
    <definedName name="name">t_Prix[NAME]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5" a="1"/>
  <c r="H3" s="1"/>
  <c r="I3" a="1"/>
  <c r="I3" s="1"/>
  <c r="K3" a="1"/>
  <c r="K3" s="1"/>
  <c r="H4" a="1"/>
  <c r="H4" s="1"/>
  <c r="I4" a="1"/>
  <c r="I4" s="1"/>
  <c r="K4" a="1"/>
  <c r="K4" s="1"/>
  <c r="H5" a="1"/>
  <c r="H5" s="1"/>
  <c r="I5" a="1"/>
  <c r="I5" s="1"/>
  <c r="K5" a="1"/>
  <c r="K5" s="1"/>
  <c r="H6" a="1"/>
  <c r="H6" s="1"/>
  <c r="I6" a="1"/>
  <c r="I6" s="1"/>
  <c r="K6" a="1"/>
  <c r="K6" s="1"/>
  <c r="H7" a="1"/>
  <c r="H7" s="1"/>
  <c r="I7" a="1"/>
  <c r="I7" s="1"/>
  <c r="K7" a="1"/>
  <c r="K7" s="1"/>
  <c r="H8" a="1"/>
  <c r="H8" s="1"/>
  <c r="I8" a="1"/>
  <c r="I8" s="1"/>
  <c r="K8" a="1"/>
  <c r="K8" s="1"/>
  <c r="H9" a="1"/>
  <c r="H9" s="1"/>
  <c r="I9" a="1"/>
  <c r="I9" s="1"/>
  <c r="K9" a="1"/>
  <c r="K9" s="1"/>
  <c r="H10" a="1"/>
  <c r="H10" s="1"/>
  <c r="I10" a="1"/>
  <c r="I10" s="1"/>
  <c r="K10" a="1"/>
  <c r="K10" s="1"/>
  <c r="K2" a="1"/>
  <c r="K2" s="1"/>
  <c r="I2" a="1"/>
  <c r="I2" s="1"/>
  <c r="H2" a="1"/>
  <c r="H2" s="1"/>
  <c r="F5" i="1" l="1"/>
  <c r="J5" i="5" s="1" a="1"/>
  <c r="J5" s="1"/>
  <c r="F3" i="1"/>
  <c r="J3" i="5" s="1" a="1"/>
  <c r="J3" s="1"/>
  <c r="F2" i="1"/>
  <c r="J2" i="5" s="1" a="1"/>
  <c r="J2" s="1"/>
  <c r="F4" i="1"/>
  <c r="J4" i="5" s="1" a="1"/>
  <c r="J4" s="1"/>
  <c r="F6" i="1"/>
  <c r="J6" i="5" s="1" a="1"/>
  <c r="J6" s="1"/>
  <c r="F7" i="1"/>
  <c r="J7" i="5" s="1" a="1"/>
  <c r="J7" s="1"/>
  <c r="F8" i="1"/>
  <c r="J8" i="5" s="1" a="1"/>
  <c r="J8" s="1"/>
  <c r="F9" i="1"/>
  <c r="J9" i="5" s="1" a="1"/>
  <c r="J9" s="1"/>
  <c r="F10" i="1"/>
  <c r="J10" i="5" s="1" a="1"/>
  <c r="J10" s="1"/>
</calcChain>
</file>

<file path=xl/connections.xml><?xml version="1.0" encoding="utf-8"?>
<connections xmlns="http://schemas.openxmlformats.org/spreadsheetml/2006/main">
  <connection id="1" keepAlive="1" name="Requête - t_Dispo" description="Connexion à la requête « t_Dispo » dans le classeur." type="5" refreshedVersion="0" background="1">
    <dbPr connection="Provider=Microsoft.Mashup.OleDb.1;Data Source=$Workbook$;Location=t_Dispo;Extended Properties=&quot;&quot;" command="SELECT * FROM [t_Dispo]"/>
  </connection>
  <connection id="2" keepAlive="1" name="Requête - t_Prix" description="Connexion à la requête « t_Prix » dans le classeur." type="5" refreshedVersion="0" background="1">
    <dbPr connection="Provider=Microsoft.Mashup.OleDb.1;Data Source=$Workbook$;Location=t_Prix;Extended Properties=&quot;&quot;" command="SELECT * FROM [t_Prix]"/>
  </connection>
</connections>
</file>

<file path=xl/sharedStrings.xml><?xml version="1.0" encoding="utf-8"?>
<sst xmlns="http://schemas.openxmlformats.org/spreadsheetml/2006/main" count="99" uniqueCount="38">
  <si>
    <t>MIX</t>
  </si>
  <si>
    <t>30F20425</t>
  </si>
  <si>
    <t>PROP FURY CL M</t>
  </si>
  <si>
    <t>4000 : Estate Blue</t>
  </si>
  <si>
    <t>30F20442</t>
  </si>
  <si>
    <t>PROP BLAST AC M</t>
  </si>
  <si>
    <t>2019 : Black/Tomato Red</t>
  </si>
  <si>
    <t>30F20629</t>
  </si>
  <si>
    <t>JET M II AC M</t>
  </si>
  <si>
    <t>5034 : Poppy Red/Estate Blue</t>
  </si>
  <si>
    <t>30S20208</t>
  </si>
  <si>
    <t>PROP FURY AC M</t>
  </si>
  <si>
    <t>1001 : weiss/schwarz</t>
  </si>
  <si>
    <t>30S20425</t>
  </si>
  <si>
    <t>30S20442</t>
  </si>
  <si>
    <t>1036 : White/Flower</t>
  </si>
  <si>
    <t>2020 : Black/Golden Poppy</t>
  </si>
  <si>
    <t>4064 : Imperial Blue/White</t>
  </si>
  <si>
    <t>COLOR</t>
  </si>
  <si>
    <t>NAME</t>
  </si>
  <si>
    <t>CODE</t>
  </si>
  <si>
    <t>MEN</t>
  </si>
  <si>
    <t>WOMEN</t>
  </si>
  <si>
    <t>Tennis</t>
  </si>
  <si>
    <t>DISCOUNT</t>
  </si>
  <si>
    <t>COLLECTION 2020 - ADULT 40% DISCOUNT</t>
  </si>
  <si>
    <t>prix de base</t>
  </si>
  <si>
    <t>Prix vente</t>
  </si>
  <si>
    <t>prix remisé</t>
  </si>
  <si>
    <t>code taille</t>
  </si>
  <si>
    <t>type de sport</t>
  </si>
  <si>
    <t>COLLECTION 2020 - ADULT 50% DISCOUNT</t>
  </si>
  <si>
    <t>foot</t>
  </si>
  <si>
    <t>Pointure 38</t>
  </si>
  <si>
    <t>Pointure 39</t>
  </si>
  <si>
    <t>prix base</t>
  </si>
  <si>
    <t>prix vente</t>
  </si>
  <si>
    <t>Discount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</si>
</sst>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Calibri"/>
      <family val="2"/>
    </font>
    <font>
      <b/>
      <sz val="11"/>
      <name val="Calibri"/>
      <family val="2"/>
    </font>
    <font>
      <b/>
      <sz val="11"/>
      <name val="Calibri"/>
    </font>
  </fonts>
  <fills count="6">
    <fill>
      <patternFill patternType="none"/>
    </fill>
    <fill>
      <patternFill patternType="gray125"/>
    </fill>
    <fill>
      <patternFill patternType="none"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2" borderId="1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left" vertical="center"/>
    </xf>
    <xf numFmtId="44" fontId="1" fillId="3" borderId="2" xfId="0" applyNumberFormat="1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/>
    </xf>
    <xf numFmtId="44" fontId="1" fillId="3" borderId="8" xfId="0" applyNumberFormat="1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left" vertical="center"/>
    </xf>
    <xf numFmtId="0" fontId="1" fillId="0" borderId="7" xfId="0" applyFont="1" applyBorder="1" applyAlignment="1">
      <alignment horizontal="center"/>
    </xf>
    <xf numFmtId="0" fontId="1" fillId="0" borderId="9" xfId="0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left" vertical="center"/>
    </xf>
    <xf numFmtId="0" fontId="1" fillId="0" borderId="10" xfId="0" applyNumberFormat="1" applyFont="1" applyFill="1" applyBorder="1" applyAlignment="1">
      <alignment horizontal="left" vertical="center"/>
    </xf>
    <xf numFmtId="44" fontId="1" fillId="0" borderId="8" xfId="0" applyNumberFormat="1" applyFont="1" applyFill="1" applyBorder="1" applyAlignment="1">
      <alignment horizontal="left" vertical="center"/>
    </xf>
    <xf numFmtId="44" fontId="1" fillId="0" borderId="10" xfId="0" applyNumberFormat="1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left" vertical="center"/>
    </xf>
    <xf numFmtId="0" fontId="5" fillId="4" borderId="11" xfId="0" applyNumberFormat="1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</cellXfs>
  <cellStyles count="2">
    <cellStyle name="Normal" xfId="0" builtinId="0"/>
    <cellStyle name="Standard 2" xfId="1"/>
  </cellStyles>
  <dxfs count="26">
    <dxf>
      <fill>
        <patternFill patternType="solid">
          <fgColor indexed="64"/>
          <bgColor rgb="FF92D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indexed="64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4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CCFFCC"/>
        </patternFill>
      </fill>
    </dxf>
    <dxf>
      <font>
        <color auto="1"/>
      </font>
      <fill>
        <patternFill>
          <bgColor rgb="FF59EDA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4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4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4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FFCC"/>
      <color rgb="FF59EDA3"/>
      <color rgb="FF99FF99"/>
      <color rgb="FF98FB7D"/>
      <color rgb="FFB8FA90"/>
      <color rgb="FFCCFF99"/>
      <color rgb="FF91DA00"/>
      <color rgb="FF91F852"/>
      <color rgb="FFABFFAB"/>
      <color rgb="FF63CA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t_Prix" displayName="t_Prix" ref="A1:G10" totalsRowShown="0" headerRowDxfId="25" tableBorderDxfId="24">
  <autoFilter ref="A1:G10"/>
  <tableColumns count="7">
    <tableColumn id="1" name="CODE" dataDxfId="23"/>
    <tableColumn id="2" name="NAME" dataDxfId="22"/>
    <tableColumn id="3" name="COLOR" dataDxfId="21"/>
    <tableColumn id="4" name="prix de base" dataDxfId="20"/>
    <tableColumn id="5" name="Prix vente" dataDxfId="19"/>
    <tableColumn id="6" name="prix remisé" dataDxfId="18"/>
    <tableColumn id="7" name="DISCOUNT" dataDxfId="1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Dispo" displayName="t_Dispo" ref="A1:K10" totalsRowShown="0" headerRowDxfId="14" headerRowBorderDxfId="13" tableBorderDxfId="12" totalsRowBorderDxfId="11">
  <autoFilter ref="A1:K10">
    <filterColumn colId="7"/>
    <filterColumn colId="8"/>
    <filterColumn colId="9"/>
    <filterColumn colId="10"/>
  </autoFilter>
  <tableColumns count="11">
    <tableColumn id="3" name="CODE" dataDxfId="10"/>
    <tableColumn id="4" name="NAME" dataDxfId="9"/>
    <tableColumn id="5" name="COLOR" dataDxfId="8"/>
    <tableColumn id="6" name="code taille" dataDxfId="7"/>
    <tableColumn id="7" name="Pointure 38" dataDxfId="6"/>
    <tableColumn id="12" name="Pointure 39" dataDxfId="5"/>
    <tableColumn id="9" name="type de sport" dataDxfId="4"/>
    <tableColumn id="1" name="prix base" dataDxfId="3">
      <calculatedColumnFormula array="1">INDEX(bdprix,MATCH($A2&amp;$B2&amp;$C2,code&amp;name&amp;color,0),COLUMN(A:A))</calculatedColumnFormula>
    </tableColumn>
    <tableColumn id="2" name="prix vente" dataDxfId="2">
      <calculatedColumnFormula array="1">INDEX(bdprix,MATCH($A2&amp;$B2&amp;$C2,code&amp;name&amp;color,0),COLUMN(B:B))</calculatedColumnFormula>
    </tableColumn>
    <tableColumn id="8" name="prix remisé" dataDxfId="1">
      <calculatedColumnFormula array="1">INDEX(bdprix,MATCH($A2&amp;$B2&amp;$C2,code&amp;name&amp;color,0),COLUMN(C:C))</calculatedColumnFormula>
    </tableColumn>
    <tableColumn id="10" name="Discount" dataDxfId="0">
      <calculatedColumnFormula array="1">INDEX(bdprix,MATCH($A2&amp;$B2&amp;$C2,code&amp;name&amp;color,0),COLUMN(D:D))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zoomScale="96" zoomScaleNormal="96" workbookViewId="0">
      <pane ySplit="1" topLeftCell="A2" activePane="bottomLeft" state="frozen"/>
      <selection activeCell="Q1" sqref="Q1"/>
      <selection pane="bottomLeft" activeCell="C2" sqref="C2:C10"/>
    </sheetView>
  </sheetViews>
  <sheetFormatPr baseColWidth="10" defaultColWidth="8.81640625" defaultRowHeight="14.5"/>
  <cols>
    <col min="1" max="1" width="11.7265625" style="1" bestFit="1" customWidth="1"/>
    <col min="2" max="2" width="18.1796875" style="2" bestFit="1" customWidth="1"/>
    <col min="3" max="3" width="27.81640625" style="2" bestFit="1" customWidth="1"/>
    <col min="4" max="4" width="17.26953125" style="1" bestFit="1" customWidth="1"/>
    <col min="5" max="5" width="15.7265625" style="1" bestFit="1" customWidth="1"/>
    <col min="6" max="6" width="20.7265625" style="1" bestFit="1" customWidth="1"/>
    <col min="7" max="7" width="37.81640625" style="1" bestFit="1" customWidth="1"/>
  </cols>
  <sheetData>
    <row r="1" spans="1:7">
      <c r="A1" s="29" t="s">
        <v>20</v>
      </c>
      <c r="B1" s="29" t="s">
        <v>19</v>
      </c>
      <c r="C1" s="29" t="s">
        <v>18</v>
      </c>
      <c r="D1" s="29" t="s">
        <v>26</v>
      </c>
      <c r="E1" s="29" t="s">
        <v>27</v>
      </c>
      <c r="F1" s="29" t="s">
        <v>28</v>
      </c>
      <c r="G1" s="29" t="s">
        <v>24</v>
      </c>
    </row>
    <row r="2" spans="1:7">
      <c r="A2" s="14" t="s">
        <v>1</v>
      </c>
      <c r="B2" s="16" t="s">
        <v>2</v>
      </c>
      <c r="C2" s="16" t="s">
        <v>3</v>
      </c>
      <c r="D2" s="18">
        <v>73</v>
      </c>
      <c r="E2" s="18">
        <v>140</v>
      </c>
      <c r="F2" s="6">
        <f>prix!$D2-prix!$D2*0.5</f>
        <v>36.5</v>
      </c>
      <c r="G2" s="20" t="s">
        <v>31</v>
      </c>
    </row>
    <row r="3" spans="1:7">
      <c r="A3" s="13" t="s">
        <v>4</v>
      </c>
      <c r="B3" s="15" t="s">
        <v>5</v>
      </c>
      <c r="C3" s="15" t="s">
        <v>6</v>
      </c>
      <c r="D3" s="17">
        <v>57</v>
      </c>
      <c r="E3" s="17">
        <v>110</v>
      </c>
      <c r="F3" s="6">
        <f>prix!$D3-prix!$D3*0.5</f>
        <v>28.5</v>
      </c>
      <c r="G3" s="19" t="s">
        <v>31</v>
      </c>
    </row>
    <row r="4" spans="1:7">
      <c r="A4" s="13" t="s">
        <v>7</v>
      </c>
      <c r="B4" s="15" t="s">
        <v>8</v>
      </c>
      <c r="C4" s="15" t="s">
        <v>9</v>
      </c>
      <c r="D4" s="17">
        <v>85</v>
      </c>
      <c r="E4" s="17">
        <v>160</v>
      </c>
      <c r="F4" s="9">
        <f>prix!$D4-prix!$D4*0.4</f>
        <v>51</v>
      </c>
      <c r="G4" s="19" t="s">
        <v>25</v>
      </c>
    </row>
    <row r="5" spans="1:7">
      <c r="A5" s="13" t="s">
        <v>10</v>
      </c>
      <c r="B5" s="15" t="s">
        <v>11</v>
      </c>
      <c r="C5" s="15" t="s">
        <v>12</v>
      </c>
      <c r="D5" s="17">
        <v>82</v>
      </c>
      <c r="E5" s="17">
        <v>140</v>
      </c>
      <c r="F5" s="9">
        <f>prix!$D5-prix!$D5*0.5</f>
        <v>41</v>
      </c>
      <c r="G5" s="19" t="s">
        <v>31</v>
      </c>
    </row>
    <row r="6" spans="1:7">
      <c r="A6" s="13" t="s">
        <v>10</v>
      </c>
      <c r="B6" s="15" t="s">
        <v>11</v>
      </c>
      <c r="C6" s="15" t="s">
        <v>6</v>
      </c>
      <c r="D6" s="17">
        <v>84</v>
      </c>
      <c r="E6" s="17">
        <v>155</v>
      </c>
      <c r="F6" s="9">
        <f>prix!$D6-prix!$D6*0.4</f>
        <v>50.4</v>
      </c>
      <c r="G6" s="19" t="s">
        <v>25</v>
      </c>
    </row>
    <row r="7" spans="1:7">
      <c r="A7" s="13" t="s">
        <v>13</v>
      </c>
      <c r="B7" s="15" t="s">
        <v>2</v>
      </c>
      <c r="C7" s="15" t="s">
        <v>6</v>
      </c>
      <c r="D7" s="17">
        <v>39</v>
      </c>
      <c r="E7" s="17">
        <v>140</v>
      </c>
      <c r="F7" s="9">
        <f>prix!$D7-prix!$D7*0.4</f>
        <v>23.4</v>
      </c>
      <c r="G7" s="19" t="s">
        <v>25</v>
      </c>
    </row>
    <row r="8" spans="1:7">
      <c r="A8" s="13" t="s">
        <v>14</v>
      </c>
      <c r="B8" s="15" t="s">
        <v>5</v>
      </c>
      <c r="C8" s="15" t="s">
        <v>15</v>
      </c>
      <c r="D8" s="17">
        <v>56</v>
      </c>
      <c r="E8" s="17">
        <v>112</v>
      </c>
      <c r="F8" s="9">
        <f>prix!$D8-prix!$D8*0.4</f>
        <v>33.599999999999994</v>
      </c>
      <c r="G8" s="19" t="s">
        <v>25</v>
      </c>
    </row>
    <row r="9" spans="1:7">
      <c r="A9" s="13" t="s">
        <v>14</v>
      </c>
      <c r="B9" s="15" t="s">
        <v>5</v>
      </c>
      <c r="C9" s="15" t="s">
        <v>16</v>
      </c>
      <c r="D9" s="17">
        <v>55</v>
      </c>
      <c r="E9" s="17">
        <v>110</v>
      </c>
      <c r="F9" s="9">
        <f>prix!$D9-prix!$D9*0.4</f>
        <v>33</v>
      </c>
      <c r="G9" s="19" t="s">
        <v>25</v>
      </c>
    </row>
    <row r="10" spans="1:7">
      <c r="A10" s="13" t="s">
        <v>14</v>
      </c>
      <c r="B10" s="15" t="s">
        <v>5</v>
      </c>
      <c r="C10" s="15" t="s">
        <v>17</v>
      </c>
      <c r="D10" s="17">
        <v>58</v>
      </c>
      <c r="E10" s="17">
        <v>113</v>
      </c>
      <c r="F10" s="9">
        <f>prix!$D10-prix!$D10*0.4</f>
        <v>34.799999999999997</v>
      </c>
      <c r="G10" s="19" t="s">
        <v>25</v>
      </c>
    </row>
  </sheetData>
  <sheetProtection selectLockedCells="1" selectUnlockedCells="1"/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C1" workbookViewId="0">
      <selection activeCell="L16" sqref="L16"/>
    </sheetView>
  </sheetViews>
  <sheetFormatPr baseColWidth="10" defaultRowHeight="14.5"/>
  <cols>
    <col min="2" max="2" width="16.26953125" bestFit="1" customWidth="1"/>
    <col min="3" max="3" width="26.26953125" bestFit="1" customWidth="1"/>
    <col min="5" max="6" width="15.26953125" bestFit="1" customWidth="1"/>
    <col min="11" max="11" width="41" customWidth="1"/>
  </cols>
  <sheetData>
    <row r="1" spans="1:11">
      <c r="A1" s="27" t="s">
        <v>20</v>
      </c>
      <c r="B1" s="28" t="s">
        <v>19</v>
      </c>
      <c r="C1" s="28" t="s">
        <v>18</v>
      </c>
      <c r="D1" s="21" t="s">
        <v>29</v>
      </c>
      <c r="E1" s="21" t="s">
        <v>33</v>
      </c>
      <c r="F1" s="21" t="s">
        <v>34</v>
      </c>
      <c r="G1" s="21" t="s">
        <v>30</v>
      </c>
      <c r="H1" s="30" t="s">
        <v>35</v>
      </c>
      <c r="I1" s="30" t="s">
        <v>36</v>
      </c>
      <c r="J1" s="30" t="s">
        <v>28</v>
      </c>
      <c r="K1" s="30" t="s">
        <v>37</v>
      </c>
    </row>
    <row r="2" spans="1:11">
      <c r="A2" s="22" t="s">
        <v>1</v>
      </c>
      <c r="B2" s="5" t="s">
        <v>2</v>
      </c>
      <c r="C2" s="5" t="s">
        <v>3</v>
      </c>
      <c r="D2" s="3" t="s">
        <v>21</v>
      </c>
      <c r="E2" s="7">
        <v>6</v>
      </c>
      <c r="F2" s="7">
        <v>5</v>
      </c>
      <c r="G2" s="23" t="s">
        <v>32</v>
      </c>
      <c r="H2" s="31">
        <f t="array" ref="H2">INDEX(bdprix,MATCH($A2&amp;$B2&amp;$C2,code&amp;name&amp;color,0),COLUMN(A:A))</f>
        <v>73</v>
      </c>
      <c r="I2" s="31">
        <f t="array" ref="I2">INDEX(bdprix,MATCH($A2&amp;$B2&amp;$C2,code&amp;name&amp;color,0),COLUMN(B:B))</f>
        <v>140</v>
      </c>
      <c r="J2" s="31">
        <f t="array" ref="J2">INDEX(bdprix,MATCH($A2&amp;$B2&amp;$C2,code&amp;name&amp;color,0),COLUMN(C:C))</f>
        <v>36.5</v>
      </c>
      <c r="K2" s="32" t="str">
        <f t="array" ref="K2">INDEX(bdprix,MATCH($A2&amp;$B2&amp;$C2,code&amp;name&amp;color,0),COLUMN(D:D))</f>
        <v>COLLECTION 2020 - ADULT 50% DISCOUNT</v>
      </c>
    </row>
    <row r="3" spans="1:11">
      <c r="A3" s="24" t="s">
        <v>4</v>
      </c>
      <c r="B3" s="8" t="s">
        <v>5</v>
      </c>
      <c r="C3" s="8" t="s">
        <v>6</v>
      </c>
      <c r="D3" s="4" t="s">
        <v>0</v>
      </c>
      <c r="E3" s="7"/>
      <c r="F3" s="7">
        <v>1</v>
      </c>
      <c r="G3" s="23" t="s">
        <v>32</v>
      </c>
      <c r="H3" s="31">
        <f t="array" ref="H3">INDEX(bdprix,MATCH($A3&amp;$B3&amp;$C3,code&amp;name&amp;color,0),COLUMN(A:A))</f>
        <v>57</v>
      </c>
      <c r="I3" s="31">
        <f t="array" ref="I3">INDEX(bdprix,MATCH($A3&amp;$B3&amp;$C3,code&amp;name&amp;color,0),COLUMN(B:B))</f>
        <v>110</v>
      </c>
      <c r="J3" s="31">
        <f t="array" ref="J3">INDEX(bdprix,MATCH($A3&amp;$B3&amp;$C3,code&amp;name&amp;color,0),COLUMN(C:C))</f>
        <v>28.5</v>
      </c>
      <c r="K3" s="32" t="str">
        <f t="array" ref="K3">INDEX(bdprix,MATCH($A3&amp;$B3&amp;$C3,code&amp;name&amp;color,0),COLUMN(D:D))</f>
        <v>COLLECTION 2020 - ADULT 50% DISCOUNT</v>
      </c>
    </row>
    <row r="4" spans="1:11">
      <c r="A4" s="24" t="s">
        <v>7</v>
      </c>
      <c r="B4" s="8" t="s">
        <v>8</v>
      </c>
      <c r="C4" s="8" t="s">
        <v>9</v>
      </c>
      <c r="D4" s="4" t="s">
        <v>0</v>
      </c>
      <c r="E4" s="7">
        <v>55</v>
      </c>
      <c r="F4" s="7">
        <v>40</v>
      </c>
      <c r="G4" s="23" t="s">
        <v>32</v>
      </c>
      <c r="H4" s="31">
        <f t="array" ref="H4">INDEX(bdprix,MATCH($A4&amp;$B4&amp;$C4,code&amp;name&amp;color,0),COLUMN(A:A))</f>
        <v>85</v>
      </c>
      <c r="I4" s="31">
        <f t="array" ref="I4">INDEX(bdprix,MATCH($A4&amp;$B4&amp;$C4,code&amp;name&amp;color,0),COLUMN(B:B))</f>
        <v>160</v>
      </c>
      <c r="J4" s="31">
        <f t="array" ref="J4">INDEX(bdprix,MATCH($A4&amp;$B4&amp;$C4,code&amp;name&amp;color,0),COLUMN(C:C))</f>
        <v>51</v>
      </c>
      <c r="K4" s="32" t="str">
        <f t="array" ref="K4">INDEX(bdprix,MATCH($A4&amp;$B4&amp;$C4,code&amp;name&amp;color,0),COLUMN(D:D))</f>
        <v>COLLECTION 2020 - ADULT 40% DISCOUNT</v>
      </c>
    </row>
    <row r="5" spans="1:11">
      <c r="A5" s="24" t="s">
        <v>10</v>
      </c>
      <c r="B5" s="8" t="s">
        <v>11</v>
      </c>
      <c r="C5" s="8" t="s">
        <v>12</v>
      </c>
      <c r="D5" s="4" t="s">
        <v>0</v>
      </c>
      <c r="E5" s="7">
        <v>15</v>
      </c>
      <c r="F5" s="7">
        <v>1</v>
      </c>
      <c r="G5" s="23" t="s">
        <v>32</v>
      </c>
      <c r="H5" s="31">
        <f t="array" ref="H5">INDEX(bdprix,MATCH($A5&amp;$B5&amp;$C5,code&amp;name&amp;color,0),COLUMN(A:A))</f>
        <v>82</v>
      </c>
      <c r="I5" s="31">
        <f t="array" ref="I5">INDEX(bdprix,MATCH($A5&amp;$B5&amp;$C5,code&amp;name&amp;color,0),COLUMN(B:B))</f>
        <v>140</v>
      </c>
      <c r="J5" s="31">
        <f t="array" ref="J5">INDEX(bdprix,MATCH($A5&amp;$B5&amp;$C5,code&amp;name&amp;color,0),COLUMN(C:C))</f>
        <v>41</v>
      </c>
      <c r="K5" s="32" t="str">
        <f t="array" ref="K5">INDEX(bdprix,MATCH($A5&amp;$B5&amp;$C5,code&amp;name&amp;color,0),COLUMN(D:D))</f>
        <v>COLLECTION 2020 - ADULT 50% DISCOUNT</v>
      </c>
    </row>
    <row r="6" spans="1:11">
      <c r="A6" s="24" t="s">
        <v>10</v>
      </c>
      <c r="B6" s="8" t="s">
        <v>11</v>
      </c>
      <c r="C6" s="8" t="s">
        <v>6</v>
      </c>
      <c r="D6" s="4" t="s">
        <v>0</v>
      </c>
      <c r="E6" s="7">
        <v>36</v>
      </c>
      <c r="F6" s="7"/>
      <c r="G6" s="23" t="s">
        <v>32</v>
      </c>
      <c r="H6" s="31">
        <f t="array" ref="H6">INDEX(bdprix,MATCH($A6&amp;$B6&amp;$C6,code&amp;name&amp;color,0),COLUMN(A:A))</f>
        <v>84</v>
      </c>
      <c r="I6" s="31">
        <f t="array" ref="I6">INDEX(bdprix,MATCH($A6&amp;$B6&amp;$C6,code&amp;name&amp;color,0),COLUMN(B:B))</f>
        <v>155</v>
      </c>
      <c r="J6" s="31">
        <f t="array" ref="J6">INDEX(bdprix,MATCH($A6&amp;$B6&amp;$C6,code&amp;name&amp;color,0),COLUMN(C:C))</f>
        <v>50.4</v>
      </c>
      <c r="K6" s="32" t="str">
        <f t="array" ref="K6">INDEX(bdprix,MATCH($A6&amp;$B6&amp;$C6,code&amp;name&amp;color,0),COLUMN(D:D))</f>
        <v>COLLECTION 2020 - ADULT 40% DISCOUNT</v>
      </c>
    </row>
    <row r="7" spans="1:11">
      <c r="A7" s="24" t="s">
        <v>13</v>
      </c>
      <c r="B7" s="8" t="s">
        <v>2</v>
      </c>
      <c r="C7" s="8" t="s">
        <v>6</v>
      </c>
      <c r="D7" s="4" t="s">
        <v>22</v>
      </c>
      <c r="E7" s="7">
        <v>6</v>
      </c>
      <c r="F7" s="7">
        <v>2</v>
      </c>
      <c r="G7" s="23" t="s">
        <v>23</v>
      </c>
      <c r="H7" s="31">
        <f t="array" ref="H7">INDEX(bdprix,MATCH($A7&amp;$B7&amp;$C7,code&amp;name&amp;color,0),COLUMN(A:A))</f>
        <v>39</v>
      </c>
      <c r="I7" s="31">
        <f t="array" ref="I7">INDEX(bdprix,MATCH($A7&amp;$B7&amp;$C7,code&amp;name&amp;color,0),COLUMN(B:B))</f>
        <v>140</v>
      </c>
      <c r="J7" s="31">
        <f t="array" ref="J7">INDEX(bdprix,MATCH($A7&amp;$B7&amp;$C7,code&amp;name&amp;color,0),COLUMN(C:C))</f>
        <v>23.4</v>
      </c>
      <c r="K7" s="32" t="str">
        <f t="array" ref="K7">INDEX(bdprix,MATCH($A7&amp;$B7&amp;$C7,code&amp;name&amp;color,0),COLUMN(D:D))</f>
        <v>COLLECTION 2020 - ADULT 40% DISCOUNT</v>
      </c>
    </row>
    <row r="8" spans="1:11">
      <c r="A8" s="24" t="s">
        <v>14</v>
      </c>
      <c r="B8" s="8" t="s">
        <v>5</v>
      </c>
      <c r="C8" s="8" t="s">
        <v>15</v>
      </c>
      <c r="D8" s="4" t="s">
        <v>0</v>
      </c>
      <c r="E8" s="7">
        <v>9</v>
      </c>
      <c r="F8" s="7">
        <v>9</v>
      </c>
      <c r="G8" s="23" t="s">
        <v>23</v>
      </c>
      <c r="H8" s="31">
        <f t="array" ref="H8">INDEX(bdprix,MATCH($A8&amp;$B8&amp;$C8,code&amp;name&amp;color,0),COLUMN(A:A))</f>
        <v>56</v>
      </c>
      <c r="I8" s="31">
        <f t="array" ref="I8">INDEX(bdprix,MATCH($A8&amp;$B8&amp;$C8,code&amp;name&amp;color,0),COLUMN(B:B))</f>
        <v>112</v>
      </c>
      <c r="J8" s="31">
        <f t="array" ref="J8">INDEX(bdprix,MATCH($A8&amp;$B8&amp;$C8,code&amp;name&amp;color,0),COLUMN(C:C))</f>
        <v>33.599999999999994</v>
      </c>
      <c r="K8" s="32" t="str">
        <f t="array" ref="K8">INDEX(bdprix,MATCH($A8&amp;$B8&amp;$C8,code&amp;name&amp;color,0),COLUMN(D:D))</f>
        <v>COLLECTION 2020 - ADULT 40% DISCOUNT</v>
      </c>
    </row>
    <row r="9" spans="1:11">
      <c r="A9" s="24" t="s">
        <v>14</v>
      </c>
      <c r="B9" s="8" t="s">
        <v>5</v>
      </c>
      <c r="C9" s="8" t="s">
        <v>16</v>
      </c>
      <c r="D9" s="4" t="s">
        <v>0</v>
      </c>
      <c r="E9" s="7">
        <v>26</v>
      </c>
      <c r="F9" s="7">
        <v>7</v>
      </c>
      <c r="G9" s="23" t="s">
        <v>23</v>
      </c>
      <c r="H9" s="31">
        <f t="array" ref="H9">INDEX(bdprix,MATCH($A9&amp;$B9&amp;$C9,code&amp;name&amp;color,0),COLUMN(A:A))</f>
        <v>55</v>
      </c>
      <c r="I9" s="31">
        <f t="array" ref="I9">INDEX(bdprix,MATCH($A9&amp;$B9&amp;$C9,code&amp;name&amp;color,0),COLUMN(B:B))</f>
        <v>110</v>
      </c>
      <c r="J9" s="31">
        <f t="array" ref="J9">INDEX(bdprix,MATCH($A9&amp;$B9&amp;$C9,code&amp;name&amp;color,0),COLUMN(C:C))</f>
        <v>33</v>
      </c>
      <c r="K9" s="32" t="str">
        <f t="array" ref="K9">INDEX(bdprix,MATCH($A9&amp;$B9&amp;$C9,code&amp;name&amp;color,0),COLUMN(D:D))</f>
        <v>COLLECTION 2020 - ADULT 40% DISCOUNT</v>
      </c>
    </row>
    <row r="10" spans="1:11">
      <c r="A10" s="25" t="s">
        <v>14</v>
      </c>
      <c r="B10" s="11" t="s">
        <v>5</v>
      </c>
      <c r="C10" s="11" t="s">
        <v>17</v>
      </c>
      <c r="D10" s="10" t="s">
        <v>0</v>
      </c>
      <c r="E10" s="12">
        <v>53</v>
      </c>
      <c r="F10" s="12">
        <v>88</v>
      </c>
      <c r="G10" s="26" t="s">
        <v>23</v>
      </c>
      <c r="H10" s="31">
        <f t="array" ref="H10">INDEX(bdprix,MATCH($A10&amp;$B10&amp;$C10,code&amp;name&amp;color,0),COLUMN(A:A))</f>
        <v>58</v>
      </c>
      <c r="I10" s="31">
        <f t="array" ref="I10">INDEX(bdprix,MATCH($A10&amp;$B10&amp;$C10,code&amp;name&amp;color,0),COLUMN(B:B))</f>
        <v>113</v>
      </c>
      <c r="J10" s="31">
        <f t="array" ref="J10">INDEX(bdprix,MATCH($A10&amp;$B10&amp;$C10,code&amp;name&amp;color,0),COLUMN(C:C))</f>
        <v>34.799999999999997</v>
      </c>
      <c r="K10" s="32" t="str">
        <f t="array" ref="K10">INDEX(bdprix,MATCH($A10&amp;$B10&amp;$C10,code&amp;name&amp;color,0),COLUMN(D:D))</f>
        <v>COLLECTION 2020 - ADULT 40% DISCOUNT</v>
      </c>
    </row>
  </sheetData>
  <conditionalFormatting sqref="E2:F10">
    <cfRule type="cellIs" dxfId="16" priority="1" operator="greaterThanOrEqual">
      <formula>21</formula>
    </cfRule>
    <cfRule type="cellIs" dxfId="15" priority="2" operator="between">
      <formula>1</formula>
      <formula>20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DE2CBC-A9DE-4C8F-9314-5E34E8F76F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prix</vt:lpstr>
      <vt:lpstr>dispo</vt:lpstr>
      <vt:lpstr>bdprix</vt:lpstr>
      <vt:lpstr>code</vt:lpstr>
      <vt:lpstr>color</vt:lpstr>
      <vt:lpstr>name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Global FG stock list</dc:title>
  <dc:creator>rramampy</dc:creator>
  <dc:description>SP902W01 - PRODUCTION (OREX1) - 16.0.17 - 17/11/21 14:18:12 Europe/Paris GMT+01:00</dc:description>
  <cp:lastModifiedBy>tulipe</cp:lastModifiedBy>
  <dcterms:created xsi:type="dcterms:W3CDTF">2021-11-17T13:16:10Z</dcterms:created>
  <dcterms:modified xsi:type="dcterms:W3CDTF">2022-03-17T11:51:42Z</dcterms:modified>
</cp:coreProperties>
</file>