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3" i="1"/>
  <c r="K14"/>
  <c r="K15"/>
  <c r="K16"/>
  <c r="K17"/>
  <c r="K12"/>
  <c r="K18"/>
  <c r="M14" s="1"/>
  <c r="N14" s="1"/>
  <c r="O14" s="1"/>
  <c r="L18"/>
  <c r="L13"/>
  <c r="L14"/>
  <c r="L15"/>
  <c r="L16"/>
  <c r="L17"/>
  <c r="L12"/>
  <c r="J13"/>
  <c r="J14"/>
  <c r="J15"/>
  <c r="J16"/>
  <c r="J17"/>
  <c r="J12"/>
  <c r="M17" l="1"/>
  <c r="N17" s="1"/>
  <c r="O17" s="1"/>
  <c r="M15"/>
  <c r="N15" s="1"/>
  <c r="O15" s="1"/>
  <c r="M13"/>
  <c r="N13" s="1"/>
  <c r="O13" s="1"/>
  <c r="M12"/>
  <c r="M16"/>
  <c r="N16" s="1"/>
  <c r="O16" s="1"/>
  <c r="M18" l="1"/>
  <c r="N12"/>
  <c r="O12" l="1"/>
  <c r="O18" s="1"/>
  <c r="N18"/>
</calcChain>
</file>

<file path=xl/sharedStrings.xml><?xml version="1.0" encoding="utf-8"?>
<sst xmlns="http://schemas.openxmlformats.org/spreadsheetml/2006/main" count="6" uniqueCount="6">
  <si>
    <t>remisethéorique</t>
  </si>
  <si>
    <t>remise recalculée</t>
  </si>
  <si>
    <t>pour pas depasser 90k</t>
  </si>
  <si>
    <t xml:space="preserve">ht après remise </t>
  </si>
  <si>
    <t>mont ht  avant  recalcul</t>
  </si>
  <si>
    <t xml:space="preserve">calcul de proportion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</si>
</sst>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0" fontId="0" fillId="0" borderId="0" xfId="0" applyNumberFormat="1"/>
    <xf numFmtId="0" fontId="2" fillId="0" borderId="0" xfId="0" applyFont="1"/>
    <xf numFmtId="0" fontId="3" fillId="0" borderId="0" xfId="0" applyFont="1"/>
    <xf numFmtId="0" fontId="0" fillId="2" borderId="2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Fill="1" applyBorder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660400</xdr:colOff>
      <xdr:row>19</xdr:row>
      <xdr:rowOff>19050</xdr:rowOff>
    </xdr:from>
    <xdr:to>
      <xdr:col>14</xdr:col>
      <xdr:colOff>247650</xdr:colOff>
      <xdr:row>22</xdr:row>
      <xdr:rowOff>50800</xdr:rowOff>
    </xdr:to>
    <xdr:sp macro="" textlink="">
      <xdr:nvSpPr>
        <xdr:cNvPr id="3" name="ZoneTexte 2"/>
        <xdr:cNvSpPr txBox="1"/>
      </xdr:nvSpPr>
      <xdr:spPr>
        <a:xfrm>
          <a:off x="12700000" y="3517900"/>
          <a:ext cx="1047750" cy="58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on ne depasse pas</a:t>
          </a:r>
          <a:r>
            <a:rPr lang="fr-FR" sz="1100" baseline="0"/>
            <a:t> les  90k  de remises </a:t>
          </a:r>
          <a:endParaRPr lang="fr-FR" sz="1100"/>
        </a:p>
      </xdr:txBody>
    </xdr:sp>
    <xdr:clientData/>
  </xdr:twoCellAnchor>
  <xdr:twoCellAnchor>
    <xdr:from>
      <xdr:col>13</xdr:col>
      <xdr:colOff>1184275</xdr:colOff>
      <xdr:row>18</xdr:row>
      <xdr:rowOff>19050</xdr:rowOff>
    </xdr:from>
    <xdr:to>
      <xdr:col>13</xdr:col>
      <xdr:colOff>1327153</xdr:colOff>
      <xdr:row>19</xdr:row>
      <xdr:rowOff>19050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rot="5400000" flipH="1" flipV="1">
          <a:off x="13203239" y="3354386"/>
          <a:ext cx="184150" cy="1428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44450</xdr:colOff>
      <xdr:row>19</xdr:row>
      <xdr:rowOff>76200</xdr:rowOff>
    </xdr:from>
    <xdr:to>
      <xdr:col>11</xdr:col>
      <xdr:colOff>1022350</xdr:colOff>
      <xdr:row>21</xdr:row>
      <xdr:rowOff>107950</xdr:rowOff>
    </xdr:to>
    <xdr:sp macro="" textlink="">
      <xdr:nvSpPr>
        <xdr:cNvPr id="6" name="ZoneTexte 5"/>
        <xdr:cNvSpPr txBox="1"/>
      </xdr:nvSpPr>
      <xdr:spPr>
        <a:xfrm>
          <a:off x="7664450" y="3575050"/>
          <a:ext cx="1739900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 y a 16.80 de trop  à repartir </a:t>
          </a:r>
        </a:p>
      </xdr:txBody>
    </xdr:sp>
    <xdr:clientData/>
  </xdr:twoCellAnchor>
  <xdr:twoCellAnchor>
    <xdr:from>
      <xdr:col>10</xdr:col>
      <xdr:colOff>1498600</xdr:colOff>
      <xdr:row>18</xdr:row>
      <xdr:rowOff>0</xdr:rowOff>
    </xdr:from>
    <xdr:to>
      <xdr:col>11</xdr:col>
      <xdr:colOff>469900</xdr:colOff>
      <xdr:row>19</xdr:row>
      <xdr:rowOff>76200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rot="5400000" flipH="1" flipV="1">
          <a:off x="9439275" y="2994025"/>
          <a:ext cx="260350" cy="901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I10:O21"/>
  <sheetViews>
    <sheetView tabSelected="1" topLeftCell="F1" workbookViewId="0">
      <selection activeCell="I3" sqref="I3"/>
    </sheetView>
  </sheetViews>
  <sheetFormatPr baseColWidth="10" defaultRowHeight="14.5"/>
  <cols>
    <col min="11" max="11" width="27.6328125" customWidth="1"/>
    <col min="12" max="12" width="16" customWidth="1"/>
    <col min="13" max="13" width="19.6328125" customWidth="1"/>
    <col min="14" max="14" width="20.90625" customWidth="1"/>
    <col min="15" max="15" width="18" customWidth="1"/>
  </cols>
  <sheetData>
    <row r="10" spans="9:15">
      <c r="N10" t="s">
        <v>1</v>
      </c>
    </row>
    <row r="11" spans="9:15">
      <c r="K11" t="s">
        <v>4</v>
      </c>
      <c r="L11" t="s">
        <v>0</v>
      </c>
      <c r="M11" t="s">
        <v>5</v>
      </c>
      <c r="N11" t="s">
        <v>2</v>
      </c>
      <c r="O11" t="s">
        <v>3</v>
      </c>
    </row>
    <row r="12" spans="9:15">
      <c r="I12" s="1">
        <v>782.20899999999995</v>
      </c>
      <c r="J12" s="2">
        <f>INDEX({1;2;5},MATCH(I12,{0;250;500},1))/100</f>
        <v>0.05</v>
      </c>
      <c r="K12" s="6">
        <f>I12-(J12*I12)</f>
        <v>743.09854999999993</v>
      </c>
      <c r="L12" s="5">
        <f>I12*J12</f>
        <v>39.11045</v>
      </c>
      <c r="M12" s="1">
        <f>K12/K$18</f>
        <v>0.26414441447061637</v>
      </c>
      <c r="N12" s="7">
        <f>L12-(L$18*M12)</f>
        <v>34.671061993649126</v>
      </c>
      <c r="O12" s="9">
        <f>I12-N12</f>
        <v>747.53793800635083</v>
      </c>
    </row>
    <row r="13" spans="9:15">
      <c r="I13">
        <v>422.48</v>
      </c>
      <c r="J13" s="2">
        <f>INDEX({1;2;5},MATCH(I13,{0;250;500},1))/100</f>
        <v>0.02</v>
      </c>
      <c r="K13" s="6">
        <f t="shared" ref="K13:K17" si="0">I13-(J13*I13)</f>
        <v>414.03040000000004</v>
      </c>
      <c r="L13" s="5">
        <f t="shared" ref="L13:L17" si="1">I13*J13</f>
        <v>8.4496000000000002</v>
      </c>
      <c r="M13" s="1">
        <f t="shared" ref="M13:M18" si="2">K13/K$18</f>
        <v>0.14717269678568895</v>
      </c>
      <c r="N13" s="7">
        <f t="shared" ref="N13:N17" si="3">L13-(L$18*M13)</f>
        <v>5.9761170521128637</v>
      </c>
      <c r="O13" s="9">
        <f t="shared" ref="O13:O17" si="4">I13-N13</f>
        <v>416.50388294788718</v>
      </c>
    </row>
    <row r="14" spans="9:15">
      <c r="I14">
        <v>384.51</v>
      </c>
      <c r="J14" s="2">
        <f>INDEX({1;2;5},MATCH(I14,{0;250;500},1))/100</f>
        <v>0.02</v>
      </c>
      <c r="K14" s="6">
        <f t="shared" si="0"/>
        <v>376.81979999999999</v>
      </c>
      <c r="L14" s="5">
        <f t="shared" si="1"/>
        <v>7.6901999999999999</v>
      </c>
      <c r="M14" s="1">
        <f t="shared" si="2"/>
        <v>0.1339456865202264</v>
      </c>
      <c r="N14" s="7">
        <f t="shared" si="3"/>
        <v>5.4390190487311045</v>
      </c>
      <c r="O14" s="9">
        <f t="shared" si="4"/>
        <v>379.07098095126889</v>
      </c>
    </row>
    <row r="15" spans="9:15">
      <c r="I15">
        <v>258.00599999999997</v>
      </c>
      <c r="J15" s="2">
        <f>INDEX({1;2;5},MATCH(I15,{0;250;500},1))/100</f>
        <v>0.02</v>
      </c>
      <c r="K15" s="6">
        <f t="shared" si="0"/>
        <v>252.84587999999997</v>
      </c>
      <c r="L15" s="5">
        <f t="shared" si="1"/>
        <v>5.1601199999999992</v>
      </c>
      <c r="M15" s="1">
        <f t="shared" si="2"/>
        <v>8.9877482500682754E-2</v>
      </c>
      <c r="N15" s="7">
        <f t="shared" si="3"/>
        <v>3.6495788111802483</v>
      </c>
      <c r="O15" s="9">
        <f t="shared" si="4"/>
        <v>254.35642118881972</v>
      </c>
    </row>
    <row r="16" spans="9:15">
      <c r="I16">
        <v>891.7</v>
      </c>
      <c r="J16" s="2">
        <f>INDEX({1;2;5},MATCH(I16,{0;250;500},1))/100</f>
        <v>0.05</v>
      </c>
      <c r="K16" s="6">
        <f t="shared" si="0"/>
        <v>847.11500000000001</v>
      </c>
      <c r="L16" s="5">
        <f t="shared" si="1"/>
        <v>44.585000000000008</v>
      </c>
      <c r="M16" s="1">
        <f t="shared" si="2"/>
        <v>0.30111846627109717</v>
      </c>
      <c r="N16" s="7">
        <f t="shared" si="3"/>
        <v>39.524201306475547</v>
      </c>
      <c r="O16" s="9">
        <f t="shared" si="4"/>
        <v>852.17579869352448</v>
      </c>
    </row>
    <row r="17" spans="9:15">
      <c r="I17">
        <v>181.13</v>
      </c>
      <c r="J17" s="2">
        <f>INDEX({1;2;5},MATCH(I17,{0;250;500},1))/100</f>
        <v>0.01</v>
      </c>
      <c r="K17" s="6">
        <f t="shared" si="0"/>
        <v>179.31870000000001</v>
      </c>
      <c r="L17" s="5">
        <f t="shared" si="1"/>
        <v>1.8112999999999999</v>
      </c>
      <c r="M17" s="1">
        <f t="shared" si="2"/>
        <v>6.3741253451688365E-2</v>
      </c>
      <c r="N17" s="7">
        <f t="shared" si="3"/>
        <v>0.74002178785111195</v>
      </c>
      <c r="O17" s="9">
        <f t="shared" si="4"/>
        <v>180.38997821214889</v>
      </c>
    </row>
    <row r="18" spans="9:15">
      <c r="K18" s="6">
        <f>SUM(K12:K17)</f>
        <v>2813.2283299999999</v>
      </c>
      <c r="L18" s="4">
        <f>SUM(L12:L17)-90</f>
        <v>16.806670000000011</v>
      </c>
      <c r="M18" s="2">
        <f>SUM(M12:M17)</f>
        <v>1</v>
      </c>
      <c r="N18">
        <f>SUM(N12:N17)</f>
        <v>90</v>
      </c>
      <c r="O18" s="8">
        <f>SUM(O12:O17)</f>
        <v>2830.0349999999999</v>
      </c>
    </row>
    <row r="21" spans="9:15">
      <c r="N21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2022-02-20T11:33:49Z</dcterms:created>
  <dcterms:modified xsi:type="dcterms:W3CDTF">2022-02-20T12:27:43Z</dcterms:modified>
</cp:coreProperties>
</file>