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75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E_mini">[1]transport!$K$2</definedName>
    <definedName name="energie">Feuil1!$AA$1812</definedName>
    <definedName name="Green_Waste">Feuil1!$N$5:$O$7</definedName>
    <definedName name="Local_Woodchips">Feuil1!$L$5:$M$7</definedName>
    <definedName name="Round_Wood">Feuil1!$P$5:$Q$7</definedName>
    <definedName name="T_mini">[1]transport!$L$2</definedName>
    <definedName name="ton_reel">Feuil1!$K$1812</definedName>
  </definedNames>
  <calcPr calcId="124519"/>
</workbook>
</file>

<file path=xl/calcChain.xml><?xml version="1.0" encoding="utf-8"?>
<calcChain xmlns="http://schemas.openxmlformats.org/spreadsheetml/2006/main">
  <c r="L13" i="1"/>
  <c r="L14"/>
  <c r="L15"/>
  <c r="L16"/>
  <c r="L17"/>
  <c r="L18"/>
  <c r="L19"/>
  <c r="L20"/>
  <c r="L21"/>
  <c r="L22"/>
  <c r="L23"/>
  <c r="L24"/>
  <c r="L25"/>
  <c r="L26"/>
  <c r="L27"/>
  <c r="L12"/>
  <c r="K13"/>
  <c r="K14"/>
  <c r="K15"/>
  <c r="K16"/>
  <c r="K17"/>
  <c r="K18"/>
  <c r="K19"/>
  <c r="K20"/>
  <c r="K21"/>
  <c r="K22"/>
  <c r="K23"/>
  <c r="K24"/>
  <c r="K25"/>
  <c r="K26"/>
  <c r="K27"/>
  <c r="K12"/>
  <c r="H12" l="1"/>
  <c r="H14"/>
  <c r="H13"/>
</calcChain>
</file>

<file path=xl/sharedStrings.xml><?xml version="1.0" encoding="utf-8"?>
<sst xmlns="http://schemas.openxmlformats.org/spreadsheetml/2006/main" count="38" uniqueCount="31">
  <si>
    <t>Local Woodchips</t>
  </si>
  <si>
    <t>Green Waste</t>
  </si>
  <si>
    <t>Round Wood</t>
  </si>
  <si>
    <t>BOIS ENERGIE 48</t>
  </si>
  <si>
    <t>BOIS NEGOCE ENERGIE</t>
  </si>
  <si>
    <t>VALEOR</t>
  </si>
  <si>
    <t>energie</t>
  </si>
  <si>
    <t>km</t>
  </si>
  <si>
    <t>Produit</t>
  </si>
  <si>
    <t>Fournisseur</t>
  </si>
  <si>
    <t>Poids Sortie(kg)</t>
  </si>
  <si>
    <t>PCI</t>
  </si>
  <si>
    <t>Energie</t>
  </si>
  <si>
    <t>prix transport</t>
  </si>
  <si>
    <t>A facturer</t>
  </si>
  <si>
    <t>Kilométrage</t>
  </si>
  <si>
    <t>ma base</t>
  </si>
  <si>
    <t xml:space="preserve">explication du résultat attendu: </t>
  </si>
  <si>
    <t>energie min</t>
  </si>
  <si>
    <t>tonnage réel</t>
  </si>
  <si>
    <t>tonnage min</t>
  </si>
  <si>
    <t>Si mon énergie est supérieure à mon énergie min dans ma base et mon tonnage réel est supérieur au tonnage min  alors je prends le tonnage réel</t>
  </si>
  <si>
    <t>Si mon énergie est supérieure à mon énergie min dans ma base et mon tonnage réel est inférieur au tonnage min  alors je prends le tonnage min</t>
  </si>
  <si>
    <t>Si mon énergie est inférieur à mon énergie min dans ma base et mon tonnage réel est inférieur au tonnage min  alors je prends le tonnage réel sinon "error"</t>
  </si>
  <si>
    <t>info a remplir</t>
  </si>
  <si>
    <t>Local_Woodchips</t>
  </si>
  <si>
    <t>Green_Waste</t>
  </si>
  <si>
    <t>enrgie  issu de base</t>
  </si>
  <si>
    <t xml:space="preserve">tonnage base </t>
  </si>
  <si>
    <t>les 3 plges de base ont eté nomées  pour pouvoir les utiliser avec INDIRECT</t>
  </si>
  <si>
    <t xml:space="preserve">on pourrait se passer du tablo annexe en mettant tout dans la meme formule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</si>
</sst>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"/>
    <numFmt numFmtId="165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4" xfId="0" applyFill="1" applyBorder="1"/>
    <xf numFmtId="0" fontId="0" fillId="0" borderId="3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3" fontId="2" fillId="6" borderId="9" xfId="0" applyNumberFormat="1" applyFont="1" applyFill="1" applyBorder="1" applyAlignment="1">
      <alignment horizontal="center" vertical="center" wrapText="1"/>
    </xf>
    <xf numFmtId="2" fontId="2" fillId="6" borderId="9" xfId="0" applyNumberFormat="1" applyFont="1" applyFill="1" applyBorder="1" applyAlignment="1">
      <alignment horizontal="center" vertical="center" wrapText="1"/>
    </xf>
    <xf numFmtId="164" fontId="2" fillId="6" borderId="9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8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5" fontId="0" fillId="9" borderId="9" xfId="1" applyNumberFormat="1" applyFont="1" applyFill="1" applyBorder="1" applyAlignment="1">
      <alignment horizontal="center" vertical="center"/>
    </xf>
    <xf numFmtId="2" fontId="0" fillId="10" borderId="9" xfId="0" applyNumberFormat="1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3" fontId="0" fillId="5" borderId="10" xfId="0" applyNumberFormat="1" applyFont="1" applyFill="1" applyBorder="1" applyAlignment="1">
      <alignment horizontal="center" vertical="center"/>
    </xf>
    <xf numFmtId="0" fontId="0" fillId="9" borderId="9" xfId="0" applyFill="1" applyBorder="1"/>
    <xf numFmtId="0" fontId="0" fillId="10" borderId="9" xfId="0" applyFill="1" applyBorder="1"/>
    <xf numFmtId="164" fontId="2" fillId="11" borderId="11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20</xdr:row>
      <xdr:rowOff>104775</xdr:rowOff>
    </xdr:from>
    <xdr:to>
      <xdr:col>0</xdr:col>
      <xdr:colOff>1066800</xdr:colOff>
      <xdr:row>20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752475" y="4143375"/>
          <a:ext cx="314325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752475</xdr:colOff>
      <xdr:row>21</xdr:row>
      <xdr:rowOff>95250</xdr:rowOff>
    </xdr:from>
    <xdr:to>
      <xdr:col>0</xdr:col>
      <xdr:colOff>1066800</xdr:colOff>
      <xdr:row>21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752475" y="4324350"/>
          <a:ext cx="314325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733425</xdr:colOff>
      <xdr:row>22</xdr:row>
      <xdr:rowOff>104775</xdr:rowOff>
    </xdr:from>
    <xdr:to>
      <xdr:col>0</xdr:col>
      <xdr:colOff>1047750</xdr:colOff>
      <xdr:row>22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733425" y="4524375"/>
          <a:ext cx="314325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371475</xdr:colOff>
      <xdr:row>9</xdr:row>
      <xdr:rowOff>9525</xdr:rowOff>
    </xdr:from>
    <xdr:to>
      <xdr:col>7</xdr:col>
      <xdr:colOff>371475</xdr:colOff>
      <xdr:row>10</xdr:row>
      <xdr:rowOff>28575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CxnSpPr/>
      </xdr:nvCxnSpPr>
      <xdr:spPr>
        <a:xfrm>
          <a:off x="7686675" y="1762125"/>
          <a:ext cx="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535215</xdr:colOff>
      <xdr:row>6</xdr:row>
      <xdr:rowOff>163285</xdr:rowOff>
    </xdr:from>
    <xdr:to>
      <xdr:col>11</xdr:col>
      <xdr:colOff>417286</xdr:colOff>
      <xdr:row>9</xdr:row>
      <xdr:rowOff>145143</xdr:rowOff>
    </xdr:to>
    <xdr:cxnSp macro="">
      <xdr:nvCxnSpPr>
        <xdr:cNvPr id="7" name="Connecteur droit avec flèche 6"/>
        <xdr:cNvCxnSpPr/>
      </xdr:nvCxnSpPr>
      <xdr:spPr>
        <a:xfrm flipV="1">
          <a:off x="10468429" y="1279071"/>
          <a:ext cx="1360714" cy="53521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1143000</xdr:colOff>
      <xdr:row>6</xdr:row>
      <xdr:rowOff>36285</xdr:rowOff>
    </xdr:from>
    <xdr:to>
      <xdr:col>14</xdr:col>
      <xdr:colOff>36286</xdr:colOff>
      <xdr:row>9</xdr:row>
      <xdr:rowOff>117928</xdr:rowOff>
    </xdr:to>
    <xdr:cxnSp macro="">
      <xdr:nvCxnSpPr>
        <xdr:cNvPr id="10" name="Connecteur droit avec flèche 9"/>
        <xdr:cNvCxnSpPr/>
      </xdr:nvCxnSpPr>
      <xdr:spPr>
        <a:xfrm flipV="1">
          <a:off x="11076214" y="1152071"/>
          <a:ext cx="3075215" cy="63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72572</xdr:colOff>
      <xdr:row>5</xdr:row>
      <xdr:rowOff>154214</xdr:rowOff>
    </xdr:from>
    <xdr:to>
      <xdr:col>16</xdr:col>
      <xdr:colOff>263072</xdr:colOff>
      <xdr:row>9</xdr:row>
      <xdr:rowOff>154214</xdr:rowOff>
    </xdr:to>
    <xdr:cxnSp macro="">
      <xdr:nvCxnSpPr>
        <xdr:cNvPr id="12" name="Connecteur droit avec flèche 11"/>
        <xdr:cNvCxnSpPr/>
      </xdr:nvCxnSpPr>
      <xdr:spPr>
        <a:xfrm flipV="1">
          <a:off x="11484429" y="1088571"/>
          <a:ext cx="4599214" cy="7347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pprovisionnement%20P4Biomasse\Appro\Logistique\ApproFluxBiomas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chantillons"/>
      <sheetName val="Base"/>
      <sheetName val="start 18072016"/>
      <sheetName val="2016 daily GJ"/>
      <sheetName val="ConsoTheorique"/>
      <sheetName val="Appel Broyage"/>
      <sheetName val="Appel de Livraison"/>
      <sheetName val="Visu"/>
      <sheetName val="Suivi de Surcharge"/>
      <sheetName val="Old Livraison BR"/>
      <sheetName val="Certification"/>
      <sheetName val="Recap Humidite Pondere"/>
      <sheetName val="Poids Net Humidite Certif Origi"/>
      <sheetName val="Delivery By Origin"/>
      <sheetName val="Feuil1"/>
      <sheetName val="Km pondéré"/>
      <sheetName val="Distancier"/>
      <sheetName val="Grilles Tarifaires"/>
      <sheetName val="Poids Produit"/>
      <sheetName val="Precia 2016"/>
      <sheetName val="ajust prix"/>
      <sheetName val="Feuil2"/>
      <sheetName val="trans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K2">
            <v>56500</v>
          </cell>
          <cell r="L2">
            <v>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7"/>
  <sheetViews>
    <sheetView tabSelected="1" zoomScale="70" zoomScaleNormal="70" workbookViewId="0">
      <selection activeCell="Q23" sqref="Q23"/>
    </sheetView>
  </sheetViews>
  <sheetFormatPr baseColWidth="10" defaultRowHeight="14.5"/>
  <cols>
    <col min="1" max="1" width="17" customWidth="1"/>
    <col min="2" max="2" width="21" customWidth="1"/>
    <col min="3" max="3" width="20.7265625" customWidth="1"/>
    <col min="4" max="4" width="19.453125" customWidth="1"/>
    <col min="5" max="5" width="8.7265625" customWidth="1"/>
    <col min="10" max="10" width="11.54296875" customWidth="1"/>
    <col min="11" max="11" width="21.1796875" customWidth="1"/>
    <col min="13" max="13" width="16.81640625" customWidth="1"/>
    <col min="15" max="15" width="13.453125" customWidth="1"/>
    <col min="17" max="17" width="12.54296875" customWidth="1"/>
  </cols>
  <sheetData>
    <row r="2" spans="1:17" ht="15" thickBot="1">
      <c r="K2" t="s">
        <v>16</v>
      </c>
    </row>
    <row r="3" spans="1:17" ht="15" thickBot="1">
      <c r="K3" s="2"/>
      <c r="L3" s="20" t="s">
        <v>0</v>
      </c>
      <c r="M3" s="21"/>
      <c r="N3" s="22" t="s">
        <v>1</v>
      </c>
      <c r="O3" s="23"/>
      <c r="P3" s="24" t="s">
        <v>2</v>
      </c>
      <c r="Q3" s="25"/>
    </row>
    <row r="4" spans="1:17" ht="15" thickBot="1">
      <c r="I4" s="26"/>
      <c r="K4" s="9"/>
      <c r="L4" s="10" t="s">
        <v>18</v>
      </c>
      <c r="M4" s="10" t="s">
        <v>20</v>
      </c>
      <c r="N4" s="10" t="s">
        <v>6</v>
      </c>
      <c r="O4" s="10" t="s">
        <v>20</v>
      </c>
      <c r="P4" s="10" t="s">
        <v>6</v>
      </c>
      <c r="Q4" s="11" t="s">
        <v>20</v>
      </c>
    </row>
    <row r="5" spans="1:17">
      <c r="K5" s="8" t="s">
        <v>3</v>
      </c>
      <c r="L5" s="1">
        <v>56500</v>
      </c>
      <c r="M5" s="3">
        <v>24</v>
      </c>
      <c r="N5" s="1">
        <v>5300</v>
      </c>
      <c r="O5" s="4">
        <v>18</v>
      </c>
      <c r="P5" s="5">
        <v>62000</v>
      </c>
      <c r="Q5" s="4">
        <v>29</v>
      </c>
    </row>
    <row r="6" spans="1:17">
      <c r="K6" s="1" t="s">
        <v>4</v>
      </c>
      <c r="L6" s="1">
        <v>58000</v>
      </c>
      <c r="M6" s="3">
        <v>24</v>
      </c>
      <c r="N6" s="5">
        <v>58000</v>
      </c>
      <c r="O6" s="4">
        <v>20</v>
      </c>
      <c r="P6" s="5">
        <v>62000</v>
      </c>
      <c r="Q6" s="4">
        <v>29</v>
      </c>
    </row>
    <row r="7" spans="1:17" ht="15" thickBot="1">
      <c r="K7" s="6" t="s">
        <v>5</v>
      </c>
      <c r="L7" s="6">
        <v>56500</v>
      </c>
      <c r="M7" s="7">
        <v>20</v>
      </c>
      <c r="N7" s="6"/>
      <c r="O7" s="7"/>
      <c r="P7" s="6"/>
      <c r="Q7" s="7"/>
    </row>
    <row r="8" spans="1:17">
      <c r="K8" s="2"/>
      <c r="L8" s="2"/>
      <c r="M8" s="2"/>
      <c r="N8" s="2"/>
      <c r="O8" s="2"/>
      <c r="P8" s="2"/>
      <c r="Q8" s="2"/>
    </row>
    <row r="9" spans="1:17">
      <c r="H9" t="s">
        <v>24</v>
      </c>
    </row>
    <row r="11" spans="1:17" ht="29">
      <c r="A11" s="16" t="s">
        <v>8</v>
      </c>
      <c r="B11" s="16" t="s">
        <v>9</v>
      </c>
      <c r="C11" s="17" t="s">
        <v>10</v>
      </c>
      <c r="D11" s="18" t="s">
        <v>19</v>
      </c>
      <c r="E11" s="19" t="s">
        <v>11</v>
      </c>
      <c r="F11" s="19" t="s">
        <v>12</v>
      </c>
      <c r="G11" s="19" t="s">
        <v>13</v>
      </c>
      <c r="H11" s="19" t="s">
        <v>7</v>
      </c>
      <c r="I11" s="19" t="s">
        <v>14</v>
      </c>
      <c r="J11" s="16" t="s">
        <v>15</v>
      </c>
      <c r="K11" s="35" t="s">
        <v>27</v>
      </c>
      <c r="L11" s="35" t="s">
        <v>28</v>
      </c>
      <c r="N11" t="s">
        <v>29</v>
      </c>
    </row>
    <row r="12" spans="1:17">
      <c r="A12" s="27" t="s">
        <v>25</v>
      </c>
      <c r="B12" s="12" t="s">
        <v>3</v>
      </c>
      <c r="C12" s="13">
        <v>16100</v>
      </c>
      <c r="D12" s="30">
        <v>29.9</v>
      </c>
      <c r="E12" s="14">
        <v>3.7767006000000003</v>
      </c>
      <c r="F12" s="29">
        <v>112923.34793999999</v>
      </c>
      <c r="G12" s="15">
        <v>29.97</v>
      </c>
      <c r="H12" s="31">
        <f ca="1">IF(OR(K12=0,L12=0),"error",IF(AND(F12&gt;K12,D12&gt;L12),D12,IF(AND(F12&lt;K12,D12&lt;L12),D12,"error")))</f>
        <v>29.9</v>
      </c>
      <c r="I12" s="15">
        <v>896.10299999999995</v>
      </c>
      <c r="J12" s="32">
        <v>326</v>
      </c>
      <c r="K12" s="33">
        <f ca="1">IFERROR(INDEX(INDIRECT(A12),MATCH(B12,$K$5:$K$7,0),1),"")</f>
        <v>56500</v>
      </c>
      <c r="L12" s="34">
        <f ca="1">IFERROR(INDEX(INDIRECT(A12),MATCH(B12,$K$5:$K$7,0),2),"")</f>
        <v>24</v>
      </c>
    </row>
    <row r="13" spans="1:17">
      <c r="A13" s="28" t="s">
        <v>26</v>
      </c>
      <c r="B13" s="12" t="s">
        <v>5</v>
      </c>
      <c r="C13" s="13">
        <v>16750</v>
      </c>
      <c r="D13" s="30">
        <v>19.05</v>
      </c>
      <c r="E13" s="14">
        <v>3.7279935999999996</v>
      </c>
      <c r="F13" s="29">
        <v>71018.278079999989</v>
      </c>
      <c r="G13" s="15">
        <v>13.94</v>
      </c>
      <c r="H13" s="31" t="str">
        <f ca="1">IF(OR(K13=0,L13=0),"error",IF(AND(F13&gt;K13,D13&gt;L13),D13,IF(AND(F13&lt;K13,D13&lt;L13),D13,"error")))</f>
        <v>error</v>
      </c>
      <c r="I13" s="14"/>
      <c r="J13" s="32">
        <v>80</v>
      </c>
      <c r="K13" s="33">
        <f t="shared" ref="K13:K27" ca="1" si="0">IFERROR(INDEX(INDIRECT(A13),MATCH(B13,$K$5:$K$7,0),1),"")</f>
        <v>0</v>
      </c>
      <c r="L13" s="34">
        <f t="shared" ref="L13:L27" ca="1" si="1">IFERROR(INDEX(INDIRECT(A13),MATCH(B13,$K$5:$K$7,0),2),"")</f>
        <v>0</v>
      </c>
      <c r="N13" t="s">
        <v>30</v>
      </c>
    </row>
    <row r="14" spans="1:17">
      <c r="A14" s="28" t="s">
        <v>26</v>
      </c>
      <c r="B14" s="12" t="s">
        <v>4</v>
      </c>
      <c r="C14" s="13">
        <v>16450</v>
      </c>
      <c r="D14" s="30">
        <v>15.45</v>
      </c>
      <c r="E14" s="14">
        <v>3.9153873999999997</v>
      </c>
      <c r="F14" s="29">
        <v>60492.735329999996</v>
      </c>
      <c r="G14" s="15">
        <v>32.729999999999997</v>
      </c>
      <c r="H14" s="31" t="str">
        <f ca="1">IF(OR(K14=0,L14=0),"error",IF(AND(F14&gt;K14,D14&gt;L14),D14,IF(AND(F14&lt;K14,D14&lt;L14),D14,"error")))</f>
        <v>error</v>
      </c>
      <c r="I14" s="14"/>
      <c r="J14" s="32">
        <v>355</v>
      </c>
      <c r="K14" s="33">
        <f t="shared" ca="1" si="0"/>
        <v>58000</v>
      </c>
      <c r="L14" s="34">
        <f t="shared" ca="1" si="1"/>
        <v>20</v>
      </c>
    </row>
    <row r="15" spans="1:17">
      <c r="K15" s="33" t="str">
        <f t="shared" ca="1" si="0"/>
        <v/>
      </c>
      <c r="L15" s="34" t="str">
        <f t="shared" ca="1" si="1"/>
        <v/>
      </c>
    </row>
    <row r="16" spans="1:17">
      <c r="K16" s="33" t="str">
        <f t="shared" ca="1" si="0"/>
        <v/>
      </c>
      <c r="L16" s="34" t="str">
        <f t="shared" ca="1" si="1"/>
        <v/>
      </c>
    </row>
    <row r="17" spans="2:12">
      <c r="K17" s="33" t="str">
        <f t="shared" ca="1" si="0"/>
        <v/>
      </c>
      <c r="L17" s="34" t="str">
        <f t="shared" ca="1" si="1"/>
        <v/>
      </c>
    </row>
    <row r="18" spans="2:12">
      <c r="K18" s="33" t="str">
        <f t="shared" ca="1" si="0"/>
        <v/>
      </c>
      <c r="L18" s="34" t="str">
        <f t="shared" ca="1" si="1"/>
        <v/>
      </c>
    </row>
    <row r="19" spans="2:12">
      <c r="K19" s="33" t="str">
        <f t="shared" ca="1" si="0"/>
        <v/>
      </c>
      <c r="L19" s="34" t="str">
        <f t="shared" ca="1" si="1"/>
        <v/>
      </c>
    </row>
    <row r="20" spans="2:12">
      <c r="B20" t="s">
        <v>17</v>
      </c>
      <c r="K20" s="33" t="str">
        <f t="shared" ca="1" si="0"/>
        <v/>
      </c>
      <c r="L20" s="34" t="str">
        <f t="shared" ca="1" si="1"/>
        <v/>
      </c>
    </row>
    <row r="21" spans="2:12">
      <c r="B21" t="s">
        <v>21</v>
      </c>
      <c r="K21" s="33" t="str">
        <f t="shared" ca="1" si="0"/>
        <v/>
      </c>
      <c r="L21" s="34" t="str">
        <f t="shared" ca="1" si="1"/>
        <v/>
      </c>
    </row>
    <row r="22" spans="2:12">
      <c r="B22" t="s">
        <v>22</v>
      </c>
      <c r="K22" s="33" t="str">
        <f t="shared" ca="1" si="0"/>
        <v/>
      </c>
      <c r="L22" s="34" t="str">
        <f t="shared" ca="1" si="1"/>
        <v/>
      </c>
    </row>
    <row r="23" spans="2:12">
      <c r="B23" t="s">
        <v>23</v>
      </c>
      <c r="K23" s="33" t="str">
        <f t="shared" ca="1" si="0"/>
        <v/>
      </c>
      <c r="L23" s="34" t="str">
        <f t="shared" ca="1" si="1"/>
        <v/>
      </c>
    </row>
    <row r="24" spans="2:12">
      <c r="K24" s="33" t="str">
        <f t="shared" ca="1" si="0"/>
        <v/>
      </c>
      <c r="L24" s="34" t="str">
        <f t="shared" ca="1" si="1"/>
        <v/>
      </c>
    </row>
    <row r="25" spans="2:12">
      <c r="K25" s="33" t="str">
        <f t="shared" ca="1" si="0"/>
        <v/>
      </c>
      <c r="L25" s="34" t="str">
        <f t="shared" ca="1" si="1"/>
        <v/>
      </c>
    </row>
    <row r="26" spans="2:12">
      <c r="K26" s="33" t="str">
        <f t="shared" ca="1" si="0"/>
        <v/>
      </c>
      <c r="L26" s="34" t="str">
        <f t="shared" ca="1" si="1"/>
        <v/>
      </c>
    </row>
    <row r="27" spans="2:12">
      <c r="K27" s="33" t="str">
        <f t="shared" ca="1" si="0"/>
        <v/>
      </c>
      <c r="L27" s="34" t="str">
        <f t="shared" ca="1" si="1"/>
        <v/>
      </c>
    </row>
  </sheetData>
  <mergeCells count="3">
    <mergeCell ref="L3:M3"/>
    <mergeCell ref="N3:O3"/>
    <mergeCell ref="P3:Q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energie</vt:lpstr>
      <vt:lpstr>Green_Waste</vt:lpstr>
      <vt:lpstr>Local_Woodchips</vt:lpstr>
      <vt:lpstr>Round_Wood</vt:lpstr>
      <vt:lpstr>ton_reel</vt:lpstr>
    </vt:vector>
  </TitlesOfParts>
  <Company>EON-IT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N12450</dc:creator>
  <cp:lastModifiedBy>tulipe</cp:lastModifiedBy>
  <dcterms:created xsi:type="dcterms:W3CDTF">2016-11-25T14:20:42Z</dcterms:created>
  <dcterms:modified xsi:type="dcterms:W3CDTF">2016-11-26T20:22:23Z</dcterms:modified>
</cp:coreProperties>
</file>