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JANVIER" sheetId="2" r:id="rId1"/>
    <sheet name="PARAMETRES" sheetId="1" r:id="rId2"/>
  </sheets>
  <definedNames>
    <definedName name="annee">PARAMETRES!$E$2</definedName>
    <definedName name="feries">Tb_Jf[Dates]</definedName>
    <definedName name="ListeAgent">PARAMETRES!$E$10:$E$20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6" i="2" a="1"/>
  <c r="X6" s="1"/>
  <c r="Y6" a="1"/>
  <c r="Y6" s="1"/>
  <c r="Z6" a="1"/>
  <c r="Z6" s="1"/>
  <c r="AA6" a="1"/>
  <c r="AA6" s="1"/>
  <c r="AB6" a="1"/>
  <c r="AB6" s="1"/>
  <c r="AC6" a="1"/>
  <c r="AC6" s="1"/>
  <c r="AD6" a="1"/>
  <c r="AD6" s="1"/>
  <c r="U7" a="1"/>
  <c r="U7" s="1"/>
  <c r="V7" a="1"/>
  <c r="V7" s="1"/>
  <c r="W7" a="1"/>
  <c r="W7" s="1"/>
  <c r="X7" a="1"/>
  <c r="X7" s="1"/>
  <c r="Y7" a="1"/>
  <c r="Y7" s="1"/>
  <c r="Z7" a="1"/>
  <c r="Z7" s="1"/>
  <c r="AA7" a="1"/>
  <c r="AA7" s="1"/>
  <c r="AB7" a="1"/>
  <c r="AB7" s="1"/>
  <c r="AC7" a="1"/>
  <c r="AC7" s="1"/>
  <c r="AD7" a="1"/>
  <c r="AD7" s="1"/>
  <c r="T8" a="1"/>
  <c r="T8" s="1"/>
  <c r="U8" a="1"/>
  <c r="U8" s="1"/>
  <c r="V8" a="1"/>
  <c r="V8" s="1"/>
  <c r="W8" a="1"/>
  <c r="W8" s="1"/>
  <c r="X8" a="1"/>
  <c r="X8" s="1"/>
  <c r="Y8" a="1"/>
  <c r="Y8" s="1"/>
  <c r="Z8" a="1"/>
  <c r="Z8" s="1"/>
  <c r="AA8" a="1"/>
  <c r="AA8" s="1"/>
  <c r="AB8" a="1"/>
  <c r="AB8" s="1"/>
  <c r="AC8" a="1"/>
  <c r="AC8" s="1"/>
  <c r="AD8" a="1"/>
  <c r="AD8" s="1"/>
  <c r="T9" a="1"/>
  <c r="T9" s="1"/>
  <c r="U9" a="1"/>
  <c r="U9" s="1"/>
  <c r="V9" a="1"/>
  <c r="V9" s="1"/>
  <c r="W9" a="1"/>
  <c r="W9" s="1"/>
  <c r="X9" a="1"/>
  <c r="X9" s="1"/>
  <c r="Y9" a="1"/>
  <c r="Y9" s="1"/>
  <c r="Z9" a="1"/>
  <c r="Z9" s="1"/>
  <c r="AA9" a="1"/>
  <c r="AA9" s="1"/>
  <c r="AB9" a="1"/>
  <c r="AB9" s="1"/>
  <c r="AC9" a="1"/>
  <c r="AC9" s="1"/>
  <c r="AD9" a="1"/>
  <c r="AD9" s="1"/>
  <c r="W10" a="1"/>
  <c r="W10" s="1"/>
  <c r="X10" a="1"/>
  <c r="X10" s="1"/>
  <c r="Y10" a="1"/>
  <c r="Y10" s="1"/>
  <c r="Z10" a="1"/>
  <c r="Z10" s="1"/>
  <c r="AA10" a="1"/>
  <c r="AA10" s="1"/>
  <c r="AB10" a="1"/>
  <c r="AB10" s="1"/>
  <c r="AC10" a="1"/>
  <c r="AC10" s="1"/>
  <c r="AD10" a="1"/>
  <c r="AD10" s="1"/>
  <c r="T11" a="1"/>
  <c r="T11" s="1"/>
  <c r="U11" a="1"/>
  <c r="U11" s="1"/>
  <c r="V11" a="1"/>
  <c r="V11" s="1"/>
  <c r="W11" a="1"/>
  <c r="W11" s="1"/>
  <c r="X11" a="1"/>
  <c r="X11" s="1"/>
  <c r="Y11" a="1"/>
  <c r="Y11" s="1"/>
  <c r="Z11" a="1"/>
  <c r="Z11" s="1"/>
  <c r="AA11" a="1"/>
  <c r="AA11" s="1"/>
  <c r="AB11" a="1"/>
  <c r="AB11" s="1"/>
  <c r="AC11" a="1"/>
  <c r="AC11" s="1"/>
  <c r="AD11" a="1"/>
  <c r="AD11" s="1"/>
  <c r="T12" a="1"/>
  <c r="T12" s="1"/>
  <c r="U12" a="1"/>
  <c r="U12" s="1"/>
  <c r="V12" a="1"/>
  <c r="V12" s="1"/>
  <c r="W12" a="1"/>
  <c r="W12" s="1"/>
  <c r="X12" a="1"/>
  <c r="X12" s="1"/>
  <c r="Y12" a="1"/>
  <c r="Y12" s="1"/>
  <c r="Z12" a="1"/>
  <c r="Z12" s="1"/>
  <c r="AA12" a="1"/>
  <c r="AA12" s="1"/>
  <c r="AB12" a="1"/>
  <c r="AB12" s="1"/>
  <c r="AC12" a="1"/>
  <c r="AC12" s="1"/>
  <c r="AD12" a="1"/>
  <c r="AD12" s="1"/>
  <c r="T13" a="1"/>
  <c r="T13" s="1"/>
  <c r="U13" a="1"/>
  <c r="U13" s="1"/>
  <c r="V13" a="1"/>
  <c r="V13" s="1"/>
  <c r="W13" a="1"/>
  <c r="W13" s="1"/>
  <c r="X13" a="1"/>
  <c r="X13" s="1"/>
  <c r="Y13" a="1"/>
  <c r="Y13" s="1"/>
  <c r="Z13" a="1"/>
  <c r="Z13" s="1"/>
  <c r="AA13" a="1"/>
  <c r="AA13" s="1"/>
  <c r="AB13" a="1"/>
  <c r="AB13" s="1"/>
  <c r="AC13" a="1"/>
  <c r="AC13" s="1"/>
  <c r="AD13" a="1"/>
  <c r="AD13" s="1"/>
  <c r="T14" a="1"/>
  <c r="T14" s="1"/>
  <c r="U14" a="1"/>
  <c r="U14" s="1"/>
  <c r="V14" a="1"/>
  <c r="V14" s="1"/>
  <c r="W14" a="1"/>
  <c r="W14" s="1"/>
  <c r="X14" a="1"/>
  <c r="X14" s="1"/>
  <c r="Y14" a="1"/>
  <c r="Y14" s="1"/>
  <c r="Z14" a="1"/>
  <c r="Z14" s="1"/>
  <c r="AA14" a="1"/>
  <c r="AA14" s="1"/>
  <c r="AB14" a="1"/>
  <c r="AB14" s="1"/>
  <c r="AC14" a="1"/>
  <c r="AC14" s="1"/>
  <c r="AD14" a="1"/>
  <c r="AD14" s="1"/>
  <c r="T15" a="1"/>
  <c r="T15" s="1"/>
  <c r="U15" a="1"/>
  <c r="U15" s="1"/>
  <c r="V15" a="1"/>
  <c r="V15" s="1"/>
  <c r="W15" a="1"/>
  <c r="W15" s="1"/>
  <c r="X15" a="1"/>
  <c r="X15" s="1"/>
  <c r="Y15" a="1"/>
  <c r="Y15" s="1"/>
  <c r="Z15" a="1"/>
  <c r="Z15" s="1"/>
  <c r="AA15" a="1"/>
  <c r="AA15" s="1"/>
  <c r="AB15" a="1"/>
  <c r="AB15" s="1"/>
  <c r="AC15" a="1"/>
  <c r="AC15" s="1"/>
  <c r="AD15" a="1"/>
  <c r="AD15" s="1"/>
  <c r="T16" a="1"/>
  <c r="T16" s="1"/>
  <c r="U16" a="1"/>
  <c r="U16" s="1"/>
  <c r="V16" a="1"/>
  <c r="V16" s="1"/>
  <c r="W16" a="1"/>
  <c r="W16" s="1"/>
  <c r="X16" a="1"/>
  <c r="X16" s="1"/>
  <c r="Y16" a="1"/>
  <c r="Y16" s="1"/>
  <c r="Z16" a="1"/>
  <c r="Z16" s="1"/>
  <c r="AA16" a="1"/>
  <c r="AA16" s="1"/>
  <c r="AB16" a="1"/>
  <c r="AB16" s="1"/>
  <c r="AC16" a="1"/>
  <c r="AC16" s="1"/>
  <c r="AD16" a="1"/>
  <c r="AD16" s="1"/>
  <c r="T17" a="1"/>
  <c r="T17" s="1"/>
  <c r="U17" a="1"/>
  <c r="U17" s="1"/>
  <c r="V17" a="1"/>
  <c r="V17" s="1"/>
  <c r="W17" a="1"/>
  <c r="W17" s="1"/>
  <c r="X17" a="1"/>
  <c r="X17" s="1"/>
  <c r="Y17" a="1"/>
  <c r="Y17" s="1"/>
  <c r="Z17" a="1"/>
  <c r="Z17" s="1"/>
  <c r="AA17" a="1"/>
  <c r="AA17" s="1"/>
  <c r="AB17" a="1"/>
  <c r="AB17" s="1"/>
  <c r="AC17" a="1"/>
  <c r="AC17" s="1"/>
  <c r="AD17" a="1"/>
  <c r="AD17" s="1"/>
  <c r="T18" a="1"/>
  <c r="T18" s="1"/>
  <c r="U18" a="1"/>
  <c r="U18" s="1"/>
  <c r="V18" a="1"/>
  <c r="V18" s="1"/>
  <c r="W18" a="1"/>
  <c r="W18" s="1"/>
  <c r="X18" a="1"/>
  <c r="X18" s="1"/>
  <c r="Y18" a="1"/>
  <c r="Y18" s="1"/>
  <c r="Z18" a="1"/>
  <c r="Z18" s="1"/>
  <c r="AA18" a="1"/>
  <c r="AA18" s="1"/>
  <c r="AB18" a="1"/>
  <c r="AB18" s="1"/>
  <c r="AC18" a="1"/>
  <c r="AC18" s="1"/>
  <c r="AD18" a="1"/>
  <c r="AD18" s="1"/>
  <c r="T19" a="1"/>
  <c r="T19" s="1"/>
  <c r="U19" a="1"/>
  <c r="U19" s="1"/>
  <c r="V19" a="1"/>
  <c r="V19" s="1"/>
  <c r="W19" a="1"/>
  <c r="W19" s="1"/>
  <c r="X19" a="1"/>
  <c r="X19" s="1"/>
  <c r="Y19" a="1"/>
  <c r="Y19" s="1"/>
  <c r="Z19" a="1"/>
  <c r="Z19" s="1"/>
  <c r="AA19" a="1"/>
  <c r="AA19" s="1"/>
  <c r="AB19" a="1"/>
  <c r="AB19" s="1"/>
  <c r="AC19" a="1"/>
  <c r="AC19" s="1"/>
  <c r="AD19" a="1"/>
  <c r="AD19" s="1"/>
  <c r="T20" a="1"/>
  <c r="T20" s="1"/>
  <c r="U20" a="1"/>
  <c r="U20" s="1"/>
  <c r="V20" a="1"/>
  <c r="V20" s="1"/>
  <c r="W20" a="1"/>
  <c r="W20" s="1"/>
  <c r="X20" a="1"/>
  <c r="X20" s="1"/>
  <c r="Y20" a="1"/>
  <c r="Y20" s="1"/>
  <c r="Z20" a="1"/>
  <c r="Z20" s="1"/>
  <c r="AA20" a="1"/>
  <c r="AA20" s="1"/>
  <c r="AB20" a="1"/>
  <c r="AB20" s="1"/>
  <c r="AC20" a="1"/>
  <c r="AC20" s="1"/>
  <c r="AD20" a="1"/>
  <c r="AD20" s="1"/>
  <c r="T21" a="1"/>
  <c r="T21" s="1"/>
  <c r="U21" a="1"/>
  <c r="U21" s="1"/>
  <c r="V21" a="1"/>
  <c r="V21" s="1"/>
  <c r="W21" a="1"/>
  <c r="W21" s="1"/>
  <c r="X21" a="1"/>
  <c r="X21" s="1"/>
  <c r="Y21" a="1"/>
  <c r="Y21" s="1"/>
  <c r="Z21" a="1"/>
  <c r="Z21" s="1"/>
  <c r="AA21" a="1"/>
  <c r="AA21" s="1"/>
  <c r="AB21" a="1"/>
  <c r="AB21" s="1"/>
  <c r="AC21" a="1"/>
  <c r="AC21" s="1"/>
  <c r="AD21" a="1"/>
  <c r="AD21" s="1"/>
  <c r="T22" a="1"/>
  <c r="T22" s="1"/>
  <c r="U22" a="1"/>
  <c r="U22" s="1"/>
  <c r="V22" a="1"/>
  <c r="V22" s="1"/>
  <c r="W22" a="1"/>
  <c r="W22" s="1"/>
  <c r="X22" a="1"/>
  <c r="X22" s="1"/>
  <c r="Y22" a="1"/>
  <c r="Y22" s="1"/>
  <c r="Z22" a="1"/>
  <c r="Z22" s="1"/>
  <c r="AA22" a="1"/>
  <c r="AA22" s="1"/>
  <c r="AB22" a="1"/>
  <c r="AB22" s="1"/>
  <c r="AC22" a="1"/>
  <c r="AC22" s="1"/>
  <c r="AD22" a="1"/>
  <c r="AD22" s="1"/>
  <c r="T23" a="1"/>
  <c r="T23" s="1"/>
  <c r="U23" a="1"/>
  <c r="U23" s="1"/>
  <c r="V23" a="1"/>
  <c r="V23" s="1"/>
  <c r="W23" a="1"/>
  <c r="W23" s="1"/>
  <c r="X23" a="1"/>
  <c r="X23" s="1"/>
  <c r="Y23" a="1"/>
  <c r="Y23" s="1"/>
  <c r="Z23" a="1"/>
  <c r="Z23" s="1"/>
  <c r="AA23" a="1"/>
  <c r="AA23" s="1"/>
  <c r="AB23" a="1"/>
  <c r="AB23" s="1"/>
  <c r="AC23" a="1"/>
  <c r="AC23" s="1"/>
  <c r="AD23" a="1"/>
  <c r="AD23" s="1"/>
  <c r="T24" a="1"/>
  <c r="T24" s="1"/>
  <c r="U24" a="1"/>
  <c r="U24" s="1"/>
  <c r="V24" a="1"/>
  <c r="V24" s="1"/>
  <c r="W24" a="1"/>
  <c r="W24" s="1"/>
  <c r="X24" a="1"/>
  <c r="X24" s="1"/>
  <c r="Y24" a="1"/>
  <c r="Y24" s="1"/>
  <c r="Z24" a="1"/>
  <c r="Z24" s="1"/>
  <c r="AA24" a="1"/>
  <c r="AA24" s="1"/>
  <c r="AB24" a="1"/>
  <c r="AB24" s="1"/>
  <c r="AC24" a="1"/>
  <c r="AC24" s="1"/>
  <c r="AD24" a="1"/>
  <c r="AD24" s="1"/>
  <c r="T25" a="1"/>
  <c r="T25" s="1"/>
  <c r="U25" a="1"/>
  <c r="U25" s="1"/>
  <c r="V25" a="1"/>
  <c r="V25" s="1"/>
  <c r="W25" a="1"/>
  <c r="W25" s="1"/>
  <c r="X25" a="1"/>
  <c r="X25" s="1"/>
  <c r="Y25" a="1"/>
  <c r="Y25" s="1"/>
  <c r="Z25" a="1"/>
  <c r="Z25" s="1"/>
  <c r="AA25" a="1"/>
  <c r="AA25" s="1"/>
  <c r="AB25" a="1"/>
  <c r="AB25" s="1"/>
  <c r="AC25" a="1"/>
  <c r="AC25" s="1"/>
  <c r="AD25" a="1"/>
  <c r="AD25" s="1"/>
  <c r="T26" a="1"/>
  <c r="T26" s="1"/>
  <c r="U26" a="1"/>
  <c r="U26" s="1"/>
  <c r="V26" a="1"/>
  <c r="V26" s="1"/>
  <c r="W26" a="1"/>
  <c r="W26" s="1"/>
  <c r="X26" a="1"/>
  <c r="X26" s="1"/>
  <c r="Y26" a="1"/>
  <c r="Y26" s="1"/>
  <c r="Z26" a="1"/>
  <c r="Z26" s="1"/>
  <c r="AA26" a="1"/>
  <c r="AA26" s="1"/>
  <c r="AB26" a="1"/>
  <c r="AB26" s="1"/>
  <c r="AC26" a="1"/>
  <c r="AC26" s="1"/>
  <c r="AD26" a="1"/>
  <c r="AD26" s="1"/>
  <c r="T27" a="1"/>
  <c r="T27" s="1"/>
  <c r="U27" a="1"/>
  <c r="U27" s="1"/>
  <c r="V27" a="1"/>
  <c r="V27" s="1"/>
  <c r="W27" a="1"/>
  <c r="W27" s="1"/>
  <c r="X27" a="1"/>
  <c r="X27" s="1"/>
  <c r="Y27" a="1"/>
  <c r="Y27" s="1"/>
  <c r="Z27" a="1"/>
  <c r="Z27" s="1"/>
  <c r="AA27" a="1"/>
  <c r="AA27" s="1"/>
  <c r="AB27" a="1"/>
  <c r="AB27" s="1"/>
  <c r="AC27" a="1"/>
  <c r="AC27" s="1"/>
  <c r="AD27" a="1"/>
  <c r="AD27" s="1"/>
  <c r="T28" a="1"/>
  <c r="T28" s="1"/>
  <c r="U28" a="1"/>
  <c r="U28" s="1"/>
  <c r="V28" a="1"/>
  <c r="V28" s="1"/>
  <c r="W28" a="1"/>
  <c r="W28" s="1"/>
  <c r="X28" a="1"/>
  <c r="X28" s="1"/>
  <c r="Y28" a="1"/>
  <c r="Y28" s="1"/>
  <c r="Z28" a="1"/>
  <c r="Z28" s="1"/>
  <c r="AA28" a="1"/>
  <c r="AA28" s="1"/>
  <c r="AB28" a="1"/>
  <c r="AB28" s="1"/>
  <c r="AC28" a="1"/>
  <c r="AC28" s="1"/>
  <c r="AD28" a="1"/>
  <c r="AD28" s="1"/>
  <c r="T29" a="1"/>
  <c r="T29" s="1"/>
  <c r="U29" a="1"/>
  <c r="U29" s="1"/>
  <c r="V29" a="1"/>
  <c r="V29" s="1"/>
  <c r="W29" a="1"/>
  <c r="W29" s="1"/>
  <c r="X29" a="1"/>
  <c r="X29" s="1"/>
  <c r="Y29" a="1"/>
  <c r="Y29" s="1"/>
  <c r="Z29" a="1"/>
  <c r="Z29" s="1"/>
  <c r="AA29" a="1"/>
  <c r="AA29" s="1"/>
  <c r="AB29" a="1"/>
  <c r="AB29" s="1"/>
  <c r="AC29" a="1"/>
  <c r="AC29" s="1"/>
  <c r="AD29" a="1"/>
  <c r="AD29" s="1"/>
  <c r="T30" a="1"/>
  <c r="T30" s="1"/>
  <c r="U30" a="1"/>
  <c r="U30" s="1"/>
  <c r="V30" a="1"/>
  <c r="V30" s="1"/>
  <c r="W30" a="1"/>
  <c r="W30" s="1"/>
  <c r="X30" a="1"/>
  <c r="X30" s="1"/>
  <c r="Y30" a="1"/>
  <c r="Y30" s="1"/>
  <c r="Z30" a="1"/>
  <c r="Z30" s="1"/>
  <c r="AA30" a="1"/>
  <c r="AA30" s="1"/>
  <c r="AB30" a="1"/>
  <c r="AB30" s="1"/>
  <c r="AC30" a="1"/>
  <c r="AC30" s="1"/>
  <c r="AD30" a="1"/>
  <c r="AD30" s="1"/>
  <c r="T31" a="1"/>
  <c r="T31" s="1"/>
  <c r="U31" a="1"/>
  <c r="U31" s="1"/>
  <c r="V31" a="1"/>
  <c r="V31" s="1"/>
  <c r="W31" a="1"/>
  <c r="W31" s="1"/>
  <c r="X31" a="1"/>
  <c r="X31" s="1"/>
  <c r="Y31" a="1"/>
  <c r="Y31" s="1"/>
  <c r="Z31" a="1"/>
  <c r="Z31" s="1"/>
  <c r="AA31" a="1"/>
  <c r="AA31" s="1"/>
  <c r="AB31" a="1"/>
  <c r="AB31" s="1"/>
  <c r="AC31" a="1"/>
  <c r="AC31" s="1"/>
  <c r="AD31" a="1"/>
  <c r="AD31" s="1"/>
  <c r="T32" a="1"/>
  <c r="T32" s="1"/>
  <c r="U32" a="1"/>
  <c r="U32" s="1"/>
  <c r="V32" a="1"/>
  <c r="V32" s="1"/>
  <c r="W32" a="1"/>
  <c r="W32" s="1"/>
  <c r="X32" a="1"/>
  <c r="X32" s="1"/>
  <c r="Y32" a="1"/>
  <c r="Y32" s="1"/>
  <c r="Z32" a="1"/>
  <c r="Z32" s="1"/>
  <c r="AA32" a="1"/>
  <c r="AA32" s="1"/>
  <c r="AB32" a="1"/>
  <c r="AB32" s="1"/>
  <c r="AC32" a="1"/>
  <c r="AC32" s="1"/>
  <c r="AD32" a="1"/>
  <c r="AD32" s="1"/>
  <c r="T33" a="1"/>
  <c r="T33" s="1"/>
  <c r="U33" a="1"/>
  <c r="U33" s="1"/>
  <c r="V33" a="1"/>
  <c r="V33" s="1"/>
  <c r="W33" a="1"/>
  <c r="W33" s="1"/>
  <c r="X33" a="1"/>
  <c r="X33" s="1"/>
  <c r="Y33" a="1"/>
  <c r="Y33" s="1"/>
  <c r="Z33" a="1"/>
  <c r="Z33" s="1"/>
  <c r="AA33" a="1"/>
  <c r="AA33" s="1"/>
  <c r="AB33" a="1"/>
  <c r="AB33" s="1"/>
  <c r="AC33" a="1"/>
  <c r="AC33" s="1"/>
  <c r="AD33" a="1"/>
  <c r="AD33" s="1"/>
  <c r="T34" a="1"/>
  <c r="T34" s="1"/>
  <c r="U34" a="1"/>
  <c r="U34" s="1"/>
  <c r="V34" a="1"/>
  <c r="V34" s="1"/>
  <c r="W34" a="1"/>
  <c r="W34" s="1"/>
  <c r="X34" a="1"/>
  <c r="X34" s="1"/>
  <c r="Y34" a="1"/>
  <c r="Y34" s="1"/>
  <c r="Z34" a="1"/>
  <c r="Z34" s="1"/>
  <c r="AA34" a="1"/>
  <c r="AA34" s="1"/>
  <c r="AB34" a="1"/>
  <c r="AB34" s="1"/>
  <c r="AC34" a="1"/>
  <c r="AC34" s="1"/>
  <c r="AD34" a="1"/>
  <c r="AD34" s="1"/>
  <c r="T35" a="1"/>
  <c r="T35" s="1"/>
  <c r="U35" a="1"/>
  <c r="U35" s="1"/>
  <c r="V35" a="1"/>
  <c r="V35" s="1"/>
  <c r="W35" a="1"/>
  <c r="W35" s="1"/>
  <c r="X35" a="1"/>
  <c r="X35" s="1"/>
  <c r="Y35" a="1"/>
  <c r="Y35" s="1"/>
  <c r="Z35" a="1"/>
  <c r="Z35" s="1"/>
  <c r="AA35" a="1"/>
  <c r="AA35" s="1"/>
  <c r="AB35" a="1"/>
  <c r="AB35" s="1"/>
  <c r="AC35" a="1"/>
  <c r="AC35" s="1"/>
  <c r="AD35" a="1"/>
  <c r="AD35" s="1"/>
  <c r="W5" a="1"/>
  <c r="W5" s="1"/>
  <c r="X5" a="1"/>
  <c r="X5" s="1"/>
  <c r="Y5" a="1"/>
  <c r="Y5" s="1"/>
  <c r="Z5" a="1"/>
  <c r="Z5" s="1"/>
  <c r="AA5" a="1"/>
  <c r="AA5" s="1"/>
  <c r="AB5" a="1"/>
  <c r="AB5" s="1"/>
  <c r="AC5" a="1"/>
  <c r="AC5" s="1"/>
  <c r="AD5" a="1"/>
  <c r="AD5" s="1"/>
  <c r="A5" l="1"/>
  <c r="E4" i="1" l="1"/>
  <c r="E11"/>
  <c r="E12"/>
  <c r="E13"/>
  <c r="E14"/>
  <c r="E15"/>
  <c r="E16"/>
  <c r="E17"/>
  <c r="E18"/>
  <c r="E19"/>
  <c r="E20"/>
  <c r="E10"/>
  <c r="M4" i="2"/>
  <c r="U5" s="1" a="1"/>
  <c r="U5" s="1"/>
  <c r="D4"/>
  <c r="E37"/>
  <c r="F37"/>
  <c r="G37"/>
  <c r="H37"/>
  <c r="I37"/>
  <c r="J37"/>
  <c r="K37"/>
  <c r="L37"/>
  <c r="M37"/>
  <c r="N37"/>
  <c r="D37"/>
  <c r="N4"/>
  <c r="L4"/>
  <c r="L38" s="1"/>
  <c r="K4"/>
  <c r="J4"/>
  <c r="J38" s="1"/>
  <c r="I4"/>
  <c r="H4"/>
  <c r="G4"/>
  <c r="F4"/>
  <c r="F38" s="1"/>
  <c r="E4"/>
  <c r="H38" l="1"/>
  <c r="U10" a="1"/>
  <c r="U10" s="1"/>
  <c r="E38"/>
  <c r="T6" a="1"/>
  <c r="T6" s="1"/>
  <c r="G38"/>
  <c r="U6" a="1"/>
  <c r="U6" s="1"/>
  <c r="I38"/>
  <c r="V6" a="1"/>
  <c r="V6" s="1"/>
  <c r="K38"/>
  <c r="W6" a="1"/>
  <c r="W6" s="1"/>
  <c r="V5" a="1"/>
  <c r="V5" s="1"/>
  <c r="V10" a="1"/>
  <c r="V10" s="1"/>
  <c r="D38"/>
  <c r="T7" a="1"/>
  <c r="T7" s="1"/>
  <c r="T10" a="1"/>
  <c r="T10" s="1"/>
  <c r="T5" a="1"/>
  <c r="T5" s="1"/>
  <c r="L3" i="1"/>
  <c r="L6" s="1"/>
  <c r="A6" i="2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L5" i="1" l="1"/>
  <c r="L13"/>
  <c r="L17"/>
  <c r="L16"/>
  <c r="L9"/>
  <c r="L14"/>
  <c r="L8"/>
  <c r="L15"/>
  <c r="L7"/>
  <c r="L10"/>
  <c r="L12"/>
  <c r="L11"/>
</calcChain>
</file>

<file path=xl/sharedStrings.xml><?xml version="1.0" encoding="utf-8"?>
<sst xmlns="http://schemas.openxmlformats.org/spreadsheetml/2006/main" count="53" uniqueCount="36">
  <si>
    <t>A</t>
  </si>
  <si>
    <t>ANNEE</t>
  </si>
  <si>
    <t>DATE</t>
  </si>
  <si>
    <t>B</t>
  </si>
  <si>
    <t>C</t>
  </si>
  <si>
    <t>D</t>
  </si>
  <si>
    <t>E</t>
  </si>
  <si>
    <t>F</t>
  </si>
  <si>
    <t>G</t>
  </si>
  <si>
    <t>H</t>
  </si>
  <si>
    <t>JANVIER</t>
  </si>
  <si>
    <t>x</t>
  </si>
  <si>
    <t>LISTE DES AGENTS</t>
  </si>
  <si>
    <t>AGENT VALIDE</t>
  </si>
  <si>
    <t>NB ASTREINTES</t>
  </si>
  <si>
    <t>Nb VAC PROPOSEES</t>
  </si>
  <si>
    <t>Dont Weekend/Jrs Feriés</t>
  </si>
  <si>
    <t>I</t>
  </si>
  <si>
    <t>J</t>
  </si>
  <si>
    <t>K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</si>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</sst>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>
  <numFmts count="2">
    <numFmt numFmtId="164" formatCode="ddd\ dd"/>
    <numFmt numFmtId="165" formatCode="mmmm"/>
  </numFmts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1"/>
      <name val="Segoe UI"/>
      <family val="2"/>
    </font>
    <font>
      <b/>
      <sz val="13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77111117893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4" borderId="0" xfId="0" applyFill="1"/>
    <xf numFmtId="0" fontId="5" fillId="3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textRotation="90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6" fillId="0" borderId="0" xfId="0" applyNumberFormat="1" applyFont="1" applyBorder="1" applyAlignment="1">
      <alignment vertical="center"/>
    </xf>
    <xf numFmtId="0" fontId="0" fillId="0" borderId="0" xfId="0" applyBorder="1"/>
    <xf numFmtId="164" fontId="2" fillId="0" borderId="4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textRotation="90"/>
    </xf>
    <xf numFmtId="164" fontId="0" fillId="0" borderId="0" xfId="0" applyNumberFormat="1" applyBorder="1"/>
    <xf numFmtId="0" fontId="0" fillId="0" borderId="0" xfId="0" applyNumberFormat="1" applyBorder="1"/>
    <xf numFmtId="0" fontId="8" fillId="2" borderId="0" xfId="0" applyFont="1" applyFill="1" applyAlignment="1">
      <alignment horizontal="center"/>
    </xf>
    <xf numFmtId="0" fontId="9" fillId="2" borderId="0" xfId="0" applyFont="1" applyFill="1"/>
    <xf numFmtId="0" fontId="7" fillId="0" borderId="6" xfId="0" applyFont="1" applyBorder="1"/>
    <xf numFmtId="14" fontId="2" fillId="0" borderId="10" xfId="0" applyNumberFormat="1" applyFont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  <xf numFmtId="0" fontId="0" fillId="5" borderId="13" xfId="0" applyFill="1" applyBorder="1"/>
    <xf numFmtId="0" fontId="0" fillId="5" borderId="14" xfId="0" applyFill="1" applyBorder="1"/>
    <xf numFmtId="0" fontId="2" fillId="5" borderId="14" xfId="0" applyFont="1" applyFill="1" applyBorder="1"/>
    <xf numFmtId="0" fontId="0" fillId="5" borderId="11" xfId="0" applyFill="1" applyBorder="1"/>
    <xf numFmtId="164" fontId="0" fillId="7" borderId="12" xfId="0" applyNumberFormat="1" applyFill="1" applyBorder="1" applyAlignment="1">
      <alignment textRotation="90"/>
    </xf>
    <xf numFmtId="164" fontId="0" fillId="9" borderId="12" xfId="0" applyNumberFormat="1" applyFill="1" applyBorder="1" applyAlignment="1">
      <alignment textRotation="90"/>
    </xf>
    <xf numFmtId="164" fontId="0" fillId="10" borderId="12" xfId="0" applyNumberFormat="1" applyFill="1" applyBorder="1" applyAlignment="1">
      <alignment textRotation="90"/>
    </xf>
    <xf numFmtId="164" fontId="0" fillId="11" borderId="12" xfId="0" applyNumberFormat="1" applyFill="1" applyBorder="1" applyAlignment="1">
      <alignment textRotation="90"/>
    </xf>
    <xf numFmtId="164" fontId="0" fillId="12" borderId="12" xfId="0" applyNumberFormat="1" applyFill="1" applyBorder="1" applyAlignment="1">
      <alignment textRotation="90"/>
    </xf>
    <xf numFmtId="164" fontId="0" fillId="13" borderId="12" xfId="0" applyNumberFormat="1" applyFill="1" applyBorder="1" applyAlignment="1">
      <alignment textRotation="90"/>
    </xf>
    <xf numFmtId="164" fontId="0" fillId="14" borderId="12" xfId="0" applyNumberFormat="1" applyFill="1" applyBorder="1" applyAlignment="1">
      <alignment textRotation="90"/>
    </xf>
    <xf numFmtId="164" fontId="0" fillId="15" borderId="12" xfId="0" applyNumberFormat="1" applyFill="1" applyBorder="1" applyAlignment="1">
      <alignment textRotation="90"/>
    </xf>
    <xf numFmtId="0" fontId="0" fillId="16" borderId="12" xfId="0" applyNumberFormat="1" applyFill="1" applyBorder="1" applyAlignment="1">
      <alignment textRotation="90"/>
    </xf>
    <xf numFmtId="0" fontId="0" fillId="17" borderId="12" xfId="0" applyNumberFormat="1" applyFill="1" applyBorder="1" applyAlignment="1">
      <alignment textRotation="90"/>
    </xf>
    <xf numFmtId="0" fontId="11" fillId="0" borderId="12" xfId="0" applyFont="1" applyBorder="1" applyAlignment="1">
      <alignment horizontal="center" vertical="center"/>
    </xf>
    <xf numFmtId="164" fontId="12" fillId="18" borderId="12" xfId="0" applyNumberFormat="1" applyFont="1" applyFill="1" applyBorder="1" applyAlignment="1">
      <alignment textRotation="90"/>
    </xf>
    <xf numFmtId="0" fontId="0" fillId="0" borderId="7" xfId="0" applyBorder="1"/>
    <xf numFmtId="164" fontId="0" fillId="0" borderId="12" xfId="0" applyNumberFormat="1" applyBorder="1"/>
    <xf numFmtId="164" fontId="0" fillId="0" borderId="12" xfId="0" applyNumberFormat="1" applyFont="1" applyBorder="1"/>
    <xf numFmtId="0" fontId="0" fillId="20" borderId="12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21" borderId="12" xfId="0" applyFont="1" applyFill="1" applyBorder="1" applyAlignment="1">
      <alignment horizontal="center" vertical="center"/>
    </xf>
    <xf numFmtId="0" fontId="3" fillId="6" borderId="0" xfId="0" applyFont="1" applyFill="1" applyBorder="1"/>
    <xf numFmtId="0" fontId="3" fillId="0" borderId="0" xfId="0" applyFont="1"/>
    <xf numFmtId="0" fontId="3" fillId="6" borderId="0" xfId="1" applyFont="1" applyFill="1" applyBorder="1"/>
    <xf numFmtId="0" fontId="3" fillId="6" borderId="0" xfId="1" applyFont="1" applyFill="1" applyBorder="1" applyAlignment="1">
      <alignment horizontal="center"/>
    </xf>
    <xf numFmtId="14" fontId="3" fillId="6" borderId="0" xfId="1" applyNumberFormat="1" applyFont="1" applyFill="1" applyBorder="1" applyAlignment="1">
      <alignment horizontal="center"/>
    </xf>
    <xf numFmtId="0" fontId="1" fillId="6" borderId="0" xfId="1" applyFont="1" applyFill="1" applyBorder="1"/>
    <xf numFmtId="165" fontId="6" fillId="0" borderId="1" xfId="0" applyNumberFormat="1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19" borderId="8" xfId="0" applyFont="1" applyFill="1" applyBorder="1" applyAlignment="1">
      <alignment horizontal="center" vertical="center"/>
    </xf>
    <xf numFmtId="0" fontId="2" fillId="19" borderId="9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Normal 5" xfId="1"/>
  </cellStyles>
  <dxfs count="21"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ill>
        <patternFill>
          <bgColor theme="0"/>
        </patternFill>
      </fill>
      <border>
        <right/>
        <top/>
        <bottom/>
        <vertical/>
        <horizontal/>
      </border>
    </dxf>
    <dxf>
      <font>
        <b val="0"/>
        <i val="0"/>
      </font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_Jf" displayName="Tb_Jf" ref="K4:L17" totalsRowShown="0" headerRowDxfId="5" dataDxfId="4">
  <tableColumns count="2">
    <tableColumn id="1" name="Jour férié" dataDxfId="3" dataCellStyle="Normal 5"/>
    <tableColumn id="2" name="Dates" dataDxfId="2" dataCellStyle="Normal 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39"/>
  <sheetViews>
    <sheetView tabSelected="1" topLeftCell="B1" workbookViewId="0">
      <selection activeCell="B7" sqref="B7"/>
    </sheetView>
  </sheetViews>
  <sheetFormatPr baseColWidth="10" defaultRowHeight="14.5"/>
  <cols>
    <col min="1" max="1" width="10.54296875" customWidth="1"/>
    <col min="2" max="2" width="24.453125" customWidth="1"/>
    <col min="3" max="3" width="3.453125" customWidth="1"/>
    <col min="4" max="14" width="3.7265625" bestFit="1" customWidth="1"/>
    <col min="15" max="15" width="3.7265625" customWidth="1"/>
    <col min="16" max="16" width="26.81640625" customWidth="1"/>
    <col min="17" max="17" width="6.54296875" customWidth="1"/>
    <col min="18" max="18" width="47.90625" style="1" customWidth="1"/>
    <col min="19" max="19" width="4.81640625" customWidth="1"/>
    <col min="20" max="20" width="4.1796875" customWidth="1"/>
    <col min="21" max="33" width="3.7265625" bestFit="1" customWidth="1"/>
    <col min="34" max="34" width="4" customWidth="1"/>
    <col min="35" max="35" width="4.81640625" customWidth="1"/>
  </cols>
  <sheetData>
    <row r="1" spans="1:38" ht="6.75" customHeight="1" thickBot="1"/>
    <row r="2" spans="1:38" ht="30" customHeight="1" thickBot="1">
      <c r="A2" s="47" t="s">
        <v>10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9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9"/>
      <c r="AI2" s="9"/>
      <c r="AJ2" s="9"/>
    </row>
    <row r="3" spans="1:38" ht="9.75" customHeight="1"/>
    <row r="4" spans="1:38" ht="99" customHeight="1">
      <c r="A4" s="17" t="s">
        <v>2</v>
      </c>
      <c r="B4" s="10" t="s">
        <v>13</v>
      </c>
      <c r="C4" s="18"/>
      <c r="D4" s="34" t="str">
        <f>IF(PARAMETRES!$D10="","",PARAMETRES!$D10)</f>
        <v>A</v>
      </c>
      <c r="E4" s="23" t="str">
        <f>IF(PARAMETRES!$D11="","",PARAMETRES!$D11)</f>
        <v>B</v>
      </c>
      <c r="F4" s="24" t="str">
        <f>IF(PARAMETRES!$D12="","",PARAMETRES!$D12)</f>
        <v>C</v>
      </c>
      <c r="G4" s="25" t="str">
        <f>IF(PARAMETRES!$D13="","",PARAMETRES!$D13)</f>
        <v>D</v>
      </c>
      <c r="H4" s="26" t="str">
        <f>IF(PARAMETRES!$D14="","",PARAMETRES!$D14)</f>
        <v>E</v>
      </c>
      <c r="I4" s="27" t="str">
        <f>IF(PARAMETRES!$D15="","",PARAMETRES!$D15)</f>
        <v>F</v>
      </c>
      <c r="J4" s="28" t="str">
        <f>IF(PARAMETRES!$D16="","",PARAMETRES!$D16)</f>
        <v>G</v>
      </c>
      <c r="K4" s="29" t="str">
        <f>IF(PARAMETRES!$D17="","",PARAMETRES!$D17)</f>
        <v>H</v>
      </c>
      <c r="L4" s="30" t="str">
        <f>IF(PARAMETRES!$D18="","",PARAMETRES!$D18)</f>
        <v>I</v>
      </c>
      <c r="M4" s="31" t="str">
        <f>IF(PARAMETRES!$D19="","",PARAMETRES!$D19)</f>
        <v>J</v>
      </c>
      <c r="N4" s="32" t="str">
        <f>IF(PARAMETRES!$D20="","",PARAMETRES!$D20)</f>
        <v>K</v>
      </c>
      <c r="O4" s="11"/>
      <c r="P4" s="11"/>
      <c r="Q4" s="7"/>
      <c r="R4" s="7"/>
      <c r="S4" s="7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I4" s="5"/>
      <c r="AJ4" s="5"/>
      <c r="AK4" s="5"/>
      <c r="AL4" s="5"/>
    </row>
    <row r="5" spans="1:38" ht="17">
      <c r="A5" s="36">
        <f>DATE(YEAR(PARAMETRES!E4),1,1)</f>
        <v>44197</v>
      </c>
      <c r="B5" s="35" t="s">
        <v>0</v>
      </c>
      <c r="C5" s="19"/>
      <c r="D5" s="33" t="s">
        <v>11</v>
      </c>
      <c r="E5" s="33"/>
      <c r="F5" s="33"/>
      <c r="G5" s="33"/>
      <c r="H5" s="33"/>
      <c r="I5" s="33"/>
      <c r="J5" s="33"/>
      <c r="K5" s="33"/>
      <c r="L5" s="33"/>
      <c r="M5" s="33" t="s">
        <v>11</v>
      </c>
      <c r="N5" s="33" t="s">
        <v>11</v>
      </c>
      <c r="O5" s="9"/>
      <c r="P5" s="12"/>
      <c r="T5" s="55" t="str">
        <f t="array" ref="T5">IFERROR(INDEX($D$4:$N$4,SMALL(IF($D5:$N5="x",COLUMN($D:$N)-3,""),COLUMN(A:A))),"")</f>
        <v>A</v>
      </c>
      <c r="U5" s="55" t="str">
        <f t="array" ref="U5">IFERROR(INDEX($D$4:$N$4,SMALL(IF($D5:$N5="x",COLUMN($D:$N)-3,""),COLUMN(B:B))),"")</f>
        <v>J</v>
      </c>
      <c r="V5" s="55" t="str">
        <f t="array" ref="V5">IFERROR(INDEX($D$4:$N$4,SMALL(IF($D5:$N5="x",COLUMN($D:$N)-3,""),COLUMN(C:C))),"")</f>
        <v>K</v>
      </c>
      <c r="W5" s="55" t="str">
        <f t="array" ref="W5">IFERROR(INDEX($D$4:$N$4,SMALL(IF($D5:$N5="x",COLUMN($D:$N)-3,""),COLUMN(D:D))),"")</f>
        <v/>
      </c>
      <c r="X5" s="55" t="str">
        <f t="array" ref="X5">IFERROR(INDEX($D$4:$N$4,SMALL(IF($D5:$N5="x",COLUMN($D:$N)-3,""),COLUMN(E:E))),"")</f>
        <v/>
      </c>
      <c r="Y5" s="55" t="str">
        <f t="array" ref="Y5">IFERROR(INDEX($D$4:$N$4,SMALL(IF($D5:$N5="x",COLUMN($D:$N)-3,""),COLUMN(F:F))),"")</f>
        <v/>
      </c>
      <c r="Z5" s="55" t="str">
        <f t="array" ref="Z5">IFERROR(INDEX($D$4:$N$4,SMALL(IF($D5:$N5="x",COLUMN($D:$N)-3,""),COLUMN(G:G))),"")</f>
        <v/>
      </c>
      <c r="AA5" s="55" t="str">
        <f t="array" ref="AA5">IFERROR(INDEX($D$4:$N$4,SMALL(IF($D5:$N5="x",COLUMN($D:$N)-3,""),COLUMN(H:H))),"")</f>
        <v/>
      </c>
      <c r="AB5" s="55" t="str">
        <f t="array" ref="AB5">IFERROR(INDEX($D$4:$N$4,SMALL(IF($D5:$N5="x",COLUMN($D:$N)-3,""),COLUMN(I:I))),"")</f>
        <v/>
      </c>
      <c r="AC5" s="55" t="str">
        <f t="array" ref="AC5">IFERROR(INDEX($D$4:$N$4,SMALL(IF($D5:$N5="x",COLUMN($D:$N)-3,""),COLUMN(J:J))),"")</f>
        <v/>
      </c>
      <c r="AD5" s="55" t="str">
        <f t="array" ref="AD5">IFERROR(INDEX($D$4:$N$4,SMALL(IF($D5:$N5="x",COLUMN($D:$N)-3,""),COLUMN(K:K))),"")</f>
        <v/>
      </c>
    </row>
    <row r="6" spans="1:38" ht="17">
      <c r="A6" s="36">
        <f>IFERROR(IF(MONTH($A5+1)&lt;&gt;MONTH($A5),"",$A5+1),"")</f>
        <v>44198</v>
      </c>
      <c r="B6" s="35" t="s">
        <v>3</v>
      </c>
      <c r="C6" s="20"/>
      <c r="D6" s="33"/>
      <c r="E6" s="33" t="s">
        <v>11</v>
      </c>
      <c r="F6" s="33"/>
      <c r="G6" s="33" t="s">
        <v>11</v>
      </c>
      <c r="H6" s="33"/>
      <c r="I6" s="33" t="s">
        <v>11</v>
      </c>
      <c r="J6" s="33"/>
      <c r="K6" s="33" t="s">
        <v>11</v>
      </c>
      <c r="L6" s="33"/>
      <c r="M6" s="33"/>
      <c r="N6" s="33"/>
      <c r="O6" s="9"/>
      <c r="P6" s="12"/>
      <c r="T6" s="55" t="str">
        <f t="array" ref="T6">IFERROR(INDEX($D$4:$N$4,SMALL(IF($D6:$N6="x",COLUMN($D:$N)-3,""),COLUMN(A:A))),"")</f>
        <v>B</v>
      </c>
      <c r="U6" s="55" t="str">
        <f t="array" ref="U6">IFERROR(INDEX($D$4:$N$4,SMALL(IF($D6:$N6="x",COLUMN($D:$N)-3,""),COLUMN(B:B))),"")</f>
        <v>D</v>
      </c>
      <c r="V6" s="55" t="str">
        <f t="array" ref="V6">IFERROR(INDEX($D$4:$N$4,SMALL(IF($D6:$N6="x",COLUMN($D:$N)-3,""),COLUMN(C:C))),"")</f>
        <v>F</v>
      </c>
      <c r="W6" s="55" t="str">
        <f t="array" ref="W6">IFERROR(INDEX($D$4:$N$4,SMALL(IF($D6:$N6="x",COLUMN($D:$N)-3,""),COLUMN(D:D))),"")</f>
        <v>H</v>
      </c>
      <c r="X6" s="55" t="str">
        <f t="array" ref="X6">IFERROR(INDEX($D$4:$N$4,SMALL(IF($D6:$N6="x",COLUMN($D:$N)-3,""),COLUMN(E:E))),"")</f>
        <v/>
      </c>
      <c r="Y6" s="55" t="str">
        <f t="array" ref="Y6">IFERROR(INDEX($D$4:$N$4,SMALL(IF($D6:$N6="x",COLUMN($D:$N)-3,""),COLUMN(F:F))),"")</f>
        <v/>
      </c>
      <c r="Z6" s="55" t="str">
        <f t="array" ref="Z6">IFERROR(INDEX($D$4:$N$4,SMALL(IF($D6:$N6="x",COLUMN($D:$N)-3,""),COLUMN(G:G))),"")</f>
        <v/>
      </c>
      <c r="AA6" s="55" t="str">
        <f t="array" ref="AA6">IFERROR(INDEX($D$4:$N$4,SMALL(IF($D6:$N6="x",COLUMN($D:$N)-3,""),COLUMN(H:H))),"")</f>
        <v/>
      </c>
      <c r="AB6" s="55" t="str">
        <f t="array" ref="AB6">IFERROR(INDEX($D$4:$N$4,SMALL(IF($D6:$N6="x",COLUMN($D:$N)-3,""),COLUMN(I:I))),"")</f>
        <v/>
      </c>
      <c r="AC6" s="55" t="str">
        <f t="array" ref="AC6">IFERROR(INDEX($D$4:$N$4,SMALL(IF($D6:$N6="x",COLUMN($D:$N)-3,""),COLUMN(J:J))),"")</f>
        <v/>
      </c>
      <c r="AD6" s="55" t="str">
        <f t="array" ref="AD6">IFERROR(INDEX($D$4:$N$4,SMALL(IF($D6:$N6="x",COLUMN($D:$N)-3,""),COLUMN(K:K))),"")</f>
        <v/>
      </c>
    </row>
    <row r="7" spans="1:38" ht="17">
      <c r="A7" s="36">
        <f t="shared" ref="A7:A35" si="0">IFERROR(IF(MONTH($A6+1)&lt;&gt;MONTH($A6),"",$A6+1),"")</f>
        <v>44199</v>
      </c>
      <c r="B7" s="35"/>
      <c r="C7" s="20"/>
      <c r="D7" s="33" t="s">
        <v>11</v>
      </c>
      <c r="E7" s="33"/>
      <c r="F7" s="33"/>
      <c r="G7" s="33"/>
      <c r="H7" s="33"/>
      <c r="I7" s="33"/>
      <c r="J7" s="33"/>
      <c r="K7" s="33"/>
      <c r="L7" s="33"/>
      <c r="M7" s="33"/>
      <c r="N7" s="33"/>
      <c r="O7" s="9"/>
      <c r="P7" s="12"/>
      <c r="T7" s="55" t="str">
        <f t="array" ref="T7">IFERROR(INDEX($D$4:$N$4,SMALL(IF($D7:$N7="x",COLUMN($D:$N)-3,""),COLUMN(A:A))),"")</f>
        <v>A</v>
      </c>
      <c r="U7" s="55" t="str">
        <f t="array" ref="U7">IFERROR(INDEX($D$4:$N$4,SMALL(IF($D7:$N7="x",COLUMN($D:$N)-3,""),COLUMN(B:B))),"")</f>
        <v/>
      </c>
      <c r="V7" s="55" t="str">
        <f t="array" ref="V7">IFERROR(INDEX($D$4:$N$4,SMALL(IF($D7:$N7="x",COLUMN($D:$N)-3,""),COLUMN(C:C))),"")</f>
        <v/>
      </c>
      <c r="W7" s="55" t="str">
        <f t="array" ref="W7">IFERROR(INDEX($D$4:$N$4,SMALL(IF($D7:$N7="x",COLUMN($D:$N)-3,""),COLUMN(D:D))),"")</f>
        <v/>
      </c>
      <c r="X7" s="55" t="str">
        <f t="array" ref="X7">IFERROR(INDEX($D$4:$N$4,SMALL(IF($D7:$N7="x",COLUMN($D:$N)-3,""),COLUMN(E:E))),"")</f>
        <v/>
      </c>
      <c r="Y7" s="55" t="str">
        <f t="array" ref="Y7">IFERROR(INDEX($D$4:$N$4,SMALL(IF($D7:$N7="x",COLUMN($D:$N)-3,""),COLUMN(F:F))),"")</f>
        <v/>
      </c>
      <c r="Z7" s="55" t="str">
        <f t="array" ref="Z7">IFERROR(INDEX($D$4:$N$4,SMALL(IF($D7:$N7="x",COLUMN($D:$N)-3,""),COLUMN(G:G))),"")</f>
        <v/>
      </c>
      <c r="AA7" s="55" t="str">
        <f t="array" ref="AA7">IFERROR(INDEX($D$4:$N$4,SMALL(IF($D7:$N7="x",COLUMN($D:$N)-3,""),COLUMN(H:H))),"")</f>
        <v/>
      </c>
      <c r="AB7" s="55" t="str">
        <f t="array" ref="AB7">IFERROR(INDEX($D$4:$N$4,SMALL(IF($D7:$N7="x",COLUMN($D:$N)-3,""),COLUMN(I:I))),"")</f>
        <v/>
      </c>
      <c r="AC7" s="55" t="str">
        <f t="array" ref="AC7">IFERROR(INDEX($D$4:$N$4,SMALL(IF($D7:$N7="x",COLUMN($D:$N)-3,""),COLUMN(J:J))),"")</f>
        <v/>
      </c>
      <c r="AD7" s="55" t="str">
        <f t="array" ref="AD7">IFERROR(INDEX($D$4:$N$4,SMALL(IF($D7:$N7="x",COLUMN($D:$N)-3,""),COLUMN(K:K))),"")</f>
        <v/>
      </c>
    </row>
    <row r="8" spans="1:38" ht="17">
      <c r="A8" s="36">
        <f t="shared" si="0"/>
        <v>44200</v>
      </c>
      <c r="B8" s="35"/>
      <c r="C8" s="20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9"/>
      <c r="P8" s="12"/>
      <c r="T8" s="55" t="str">
        <f t="array" ref="T8">IFERROR(INDEX($D$4:$N$4,SMALL(IF($D8:$N8="x",COLUMN($D:$N)-3,""),COLUMN(A:A))),"")</f>
        <v/>
      </c>
      <c r="U8" s="55" t="str">
        <f t="array" ref="U8">IFERROR(INDEX($D$4:$N$4,SMALL(IF($D8:$N8="x",COLUMN($D:$N)-3,""),COLUMN(B:B))),"")</f>
        <v/>
      </c>
      <c r="V8" s="55" t="str">
        <f t="array" ref="V8">IFERROR(INDEX($D$4:$N$4,SMALL(IF($D8:$N8="x",COLUMN($D:$N)-3,""),COLUMN(C:C))),"")</f>
        <v/>
      </c>
      <c r="W8" s="55" t="str">
        <f t="array" ref="W8">IFERROR(INDEX($D$4:$N$4,SMALL(IF($D8:$N8="x",COLUMN($D:$N)-3,""),COLUMN(D:D))),"")</f>
        <v/>
      </c>
      <c r="X8" s="55" t="str">
        <f t="array" ref="X8">IFERROR(INDEX($D$4:$N$4,SMALL(IF($D8:$N8="x",COLUMN($D:$N)-3,""),COLUMN(E:E))),"")</f>
        <v/>
      </c>
      <c r="Y8" s="55" t="str">
        <f t="array" ref="Y8">IFERROR(INDEX($D$4:$N$4,SMALL(IF($D8:$N8="x",COLUMN($D:$N)-3,""),COLUMN(F:F))),"")</f>
        <v/>
      </c>
      <c r="Z8" s="55" t="str">
        <f t="array" ref="Z8">IFERROR(INDEX($D$4:$N$4,SMALL(IF($D8:$N8="x",COLUMN($D:$N)-3,""),COLUMN(G:G))),"")</f>
        <v/>
      </c>
      <c r="AA8" s="55" t="str">
        <f t="array" ref="AA8">IFERROR(INDEX($D$4:$N$4,SMALL(IF($D8:$N8="x",COLUMN($D:$N)-3,""),COLUMN(H:H))),"")</f>
        <v/>
      </c>
      <c r="AB8" s="55" t="str">
        <f t="array" ref="AB8">IFERROR(INDEX($D$4:$N$4,SMALL(IF($D8:$N8="x",COLUMN($D:$N)-3,""),COLUMN(I:I))),"")</f>
        <v/>
      </c>
      <c r="AC8" s="55" t="str">
        <f t="array" ref="AC8">IFERROR(INDEX($D$4:$N$4,SMALL(IF($D8:$N8="x",COLUMN($D:$N)-3,""),COLUMN(J:J))),"")</f>
        <v/>
      </c>
      <c r="AD8" s="55" t="str">
        <f t="array" ref="AD8">IFERROR(INDEX($D$4:$N$4,SMALL(IF($D8:$N8="x",COLUMN($D:$N)-3,""),COLUMN(K:K))),"")</f>
        <v/>
      </c>
    </row>
    <row r="9" spans="1:38" ht="17">
      <c r="A9" s="36">
        <f t="shared" si="0"/>
        <v>44201</v>
      </c>
      <c r="B9" s="35"/>
      <c r="C9" s="20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9"/>
      <c r="P9" s="12"/>
      <c r="T9" s="55" t="str">
        <f t="array" ref="T9">IFERROR(INDEX($D$4:$N$4,SMALL(IF($D9:$N9="x",COLUMN($D:$N)-3,""),COLUMN(A:A))),"")</f>
        <v/>
      </c>
      <c r="U9" s="55" t="str">
        <f t="array" ref="U9">IFERROR(INDEX($D$4:$N$4,SMALL(IF($D9:$N9="x",COLUMN($D:$N)-3,""),COLUMN(B:B))),"")</f>
        <v/>
      </c>
      <c r="V9" s="55" t="str">
        <f t="array" ref="V9">IFERROR(INDEX($D$4:$N$4,SMALL(IF($D9:$N9="x",COLUMN($D:$N)-3,""),COLUMN(C:C))),"")</f>
        <v/>
      </c>
      <c r="W9" s="55" t="str">
        <f t="array" ref="W9">IFERROR(INDEX($D$4:$N$4,SMALL(IF($D9:$N9="x",COLUMN($D:$N)-3,""),COLUMN(D:D))),"")</f>
        <v/>
      </c>
      <c r="X9" s="55" t="str">
        <f t="array" ref="X9">IFERROR(INDEX($D$4:$N$4,SMALL(IF($D9:$N9="x",COLUMN($D:$N)-3,""),COLUMN(E:E))),"")</f>
        <v/>
      </c>
      <c r="Y9" s="55" t="str">
        <f t="array" ref="Y9">IFERROR(INDEX($D$4:$N$4,SMALL(IF($D9:$N9="x",COLUMN($D:$N)-3,""),COLUMN(F:F))),"")</f>
        <v/>
      </c>
      <c r="Z9" s="55" t="str">
        <f t="array" ref="Z9">IFERROR(INDEX($D$4:$N$4,SMALL(IF($D9:$N9="x",COLUMN($D:$N)-3,""),COLUMN(G:G))),"")</f>
        <v/>
      </c>
      <c r="AA9" s="55" t="str">
        <f t="array" ref="AA9">IFERROR(INDEX($D$4:$N$4,SMALL(IF($D9:$N9="x",COLUMN($D:$N)-3,""),COLUMN(H:H))),"")</f>
        <v/>
      </c>
      <c r="AB9" s="55" t="str">
        <f t="array" ref="AB9">IFERROR(INDEX($D$4:$N$4,SMALL(IF($D9:$N9="x",COLUMN($D:$N)-3,""),COLUMN(I:I))),"")</f>
        <v/>
      </c>
      <c r="AC9" s="55" t="str">
        <f t="array" ref="AC9">IFERROR(INDEX($D$4:$N$4,SMALL(IF($D9:$N9="x",COLUMN($D:$N)-3,""),COLUMN(J:J))),"")</f>
        <v/>
      </c>
      <c r="AD9" s="55" t="str">
        <f t="array" ref="AD9">IFERROR(INDEX($D$4:$N$4,SMALL(IF($D9:$N9="x",COLUMN($D:$N)-3,""),COLUMN(K:K))),"")</f>
        <v/>
      </c>
    </row>
    <row r="10" spans="1:38" ht="17">
      <c r="A10" s="37">
        <f t="shared" si="0"/>
        <v>44202</v>
      </c>
      <c r="B10" s="35" t="s">
        <v>0</v>
      </c>
      <c r="C10" s="21"/>
      <c r="D10" s="33" t="s">
        <v>11</v>
      </c>
      <c r="E10" s="33"/>
      <c r="F10" s="33"/>
      <c r="G10" s="33"/>
      <c r="H10" s="33" t="s">
        <v>11</v>
      </c>
      <c r="I10" s="33"/>
      <c r="J10" s="33"/>
      <c r="K10" s="33"/>
      <c r="L10" s="33"/>
      <c r="M10" s="33"/>
      <c r="N10" s="33" t="s">
        <v>11</v>
      </c>
      <c r="O10" s="9"/>
      <c r="P10" s="12"/>
      <c r="T10" s="55" t="str">
        <f t="array" ref="T10">IFERROR(INDEX($D$4:$N$4,SMALL(IF($D10:$N10="x",COLUMN($D:$N)-3,""),COLUMN(A:A))),"")</f>
        <v>A</v>
      </c>
      <c r="U10" s="55" t="str">
        <f t="array" ref="U10">IFERROR(INDEX($D$4:$N$4,SMALL(IF($D10:$N10="x",COLUMN($D:$N)-3,""),COLUMN(B:B))),"")</f>
        <v>E</v>
      </c>
      <c r="V10" s="55" t="str">
        <f t="array" ref="V10">IFERROR(INDEX($D$4:$N$4,SMALL(IF($D10:$N10="x",COLUMN($D:$N)-3,""),COLUMN(C:C))),"")</f>
        <v>K</v>
      </c>
      <c r="W10" s="55" t="str">
        <f t="array" ref="W10">IFERROR(INDEX($D$4:$N$4,SMALL(IF($D10:$N10="x",COLUMN($D:$N)-3,""),COLUMN(D:D))),"")</f>
        <v/>
      </c>
      <c r="X10" s="55" t="str">
        <f t="array" ref="X10">IFERROR(INDEX($D$4:$N$4,SMALL(IF($D10:$N10="x",COLUMN($D:$N)-3,""),COLUMN(E:E))),"")</f>
        <v/>
      </c>
      <c r="Y10" s="55" t="str">
        <f t="array" ref="Y10">IFERROR(INDEX($D$4:$N$4,SMALL(IF($D10:$N10="x",COLUMN($D:$N)-3,""),COLUMN(F:F))),"")</f>
        <v/>
      </c>
      <c r="Z10" s="55" t="str">
        <f t="array" ref="Z10">IFERROR(INDEX($D$4:$N$4,SMALL(IF($D10:$N10="x",COLUMN($D:$N)-3,""),COLUMN(G:G))),"")</f>
        <v/>
      </c>
      <c r="AA10" s="55" t="str">
        <f t="array" ref="AA10">IFERROR(INDEX($D$4:$N$4,SMALL(IF($D10:$N10="x",COLUMN($D:$N)-3,""),COLUMN(H:H))),"")</f>
        <v/>
      </c>
      <c r="AB10" s="55" t="str">
        <f t="array" ref="AB10">IFERROR(INDEX($D$4:$N$4,SMALL(IF($D10:$N10="x",COLUMN($D:$N)-3,""),COLUMN(I:I))),"")</f>
        <v/>
      </c>
      <c r="AC10" s="55" t="str">
        <f t="array" ref="AC10">IFERROR(INDEX($D$4:$N$4,SMALL(IF($D10:$N10="x",COLUMN($D:$N)-3,""),COLUMN(J:J))),"")</f>
        <v/>
      </c>
      <c r="AD10" s="55" t="str">
        <f t="array" ref="AD10">IFERROR(INDEX($D$4:$N$4,SMALL(IF($D10:$N10="x",COLUMN($D:$N)-3,""),COLUMN(K:K))),"")</f>
        <v/>
      </c>
    </row>
    <row r="11" spans="1:38" ht="17">
      <c r="A11" s="36">
        <f t="shared" si="0"/>
        <v>44203</v>
      </c>
      <c r="B11" s="35"/>
      <c r="C11" s="20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9"/>
      <c r="P11" s="12"/>
      <c r="T11" s="55" t="str">
        <f t="array" ref="T11">IFERROR(INDEX($D$4:$N$4,SMALL(IF($D11:$N11="x",COLUMN($D:$N)-3,""),COLUMN(A:A))),"")</f>
        <v/>
      </c>
      <c r="U11" s="55" t="str">
        <f t="array" ref="U11">IFERROR(INDEX($D$4:$N$4,SMALL(IF($D11:$N11="x",COLUMN($D:$N)-3,""),COLUMN(B:B))),"")</f>
        <v/>
      </c>
      <c r="V11" s="55" t="str">
        <f t="array" ref="V11">IFERROR(INDEX($D$4:$N$4,SMALL(IF($D11:$N11="x",COLUMN($D:$N)-3,""),COLUMN(C:C))),"")</f>
        <v/>
      </c>
      <c r="W11" s="55" t="str">
        <f t="array" ref="W11">IFERROR(INDEX($D$4:$N$4,SMALL(IF($D11:$N11="x",COLUMN($D:$N)-3,""),COLUMN(D:D))),"")</f>
        <v/>
      </c>
      <c r="X11" s="55" t="str">
        <f t="array" ref="X11">IFERROR(INDEX($D$4:$N$4,SMALL(IF($D11:$N11="x",COLUMN($D:$N)-3,""),COLUMN(E:E))),"")</f>
        <v/>
      </c>
      <c r="Y11" s="55" t="str">
        <f t="array" ref="Y11">IFERROR(INDEX($D$4:$N$4,SMALL(IF($D11:$N11="x",COLUMN($D:$N)-3,""),COLUMN(F:F))),"")</f>
        <v/>
      </c>
      <c r="Z11" s="55" t="str">
        <f t="array" ref="Z11">IFERROR(INDEX($D$4:$N$4,SMALL(IF($D11:$N11="x",COLUMN($D:$N)-3,""),COLUMN(G:G))),"")</f>
        <v/>
      </c>
      <c r="AA11" s="55" t="str">
        <f t="array" ref="AA11">IFERROR(INDEX($D$4:$N$4,SMALL(IF($D11:$N11="x",COLUMN($D:$N)-3,""),COLUMN(H:H))),"")</f>
        <v/>
      </c>
      <c r="AB11" s="55" t="str">
        <f t="array" ref="AB11">IFERROR(INDEX($D$4:$N$4,SMALL(IF($D11:$N11="x",COLUMN($D:$N)-3,""),COLUMN(I:I))),"")</f>
        <v/>
      </c>
      <c r="AC11" s="55" t="str">
        <f t="array" ref="AC11">IFERROR(INDEX($D$4:$N$4,SMALL(IF($D11:$N11="x",COLUMN($D:$N)-3,""),COLUMN(J:J))),"")</f>
        <v/>
      </c>
      <c r="AD11" s="55" t="str">
        <f t="array" ref="AD11">IFERROR(INDEX($D$4:$N$4,SMALL(IF($D11:$N11="x",COLUMN($D:$N)-3,""),COLUMN(K:K))),"")</f>
        <v/>
      </c>
    </row>
    <row r="12" spans="1:38" ht="17">
      <c r="A12" s="36">
        <f t="shared" si="0"/>
        <v>44204</v>
      </c>
      <c r="B12" s="35"/>
      <c r="C12" s="20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9"/>
      <c r="P12" s="12"/>
      <c r="T12" s="55" t="str">
        <f t="array" ref="T12">IFERROR(INDEX($D$4:$N$4,SMALL(IF($D12:$N12="x",COLUMN($D:$N)-3,""),COLUMN(A:A))),"")</f>
        <v/>
      </c>
      <c r="U12" s="55" t="str">
        <f t="array" ref="U12">IFERROR(INDEX($D$4:$N$4,SMALL(IF($D12:$N12="x",COLUMN($D:$N)-3,""),COLUMN(B:B))),"")</f>
        <v/>
      </c>
      <c r="V12" s="55" t="str">
        <f t="array" ref="V12">IFERROR(INDEX($D$4:$N$4,SMALL(IF($D12:$N12="x",COLUMN($D:$N)-3,""),COLUMN(C:C))),"")</f>
        <v/>
      </c>
      <c r="W12" s="55" t="str">
        <f t="array" ref="W12">IFERROR(INDEX($D$4:$N$4,SMALL(IF($D12:$N12="x",COLUMN($D:$N)-3,""),COLUMN(D:D))),"")</f>
        <v/>
      </c>
      <c r="X12" s="55" t="str">
        <f t="array" ref="X12">IFERROR(INDEX($D$4:$N$4,SMALL(IF($D12:$N12="x",COLUMN($D:$N)-3,""),COLUMN(E:E))),"")</f>
        <v/>
      </c>
      <c r="Y12" s="55" t="str">
        <f t="array" ref="Y12">IFERROR(INDEX($D$4:$N$4,SMALL(IF($D12:$N12="x",COLUMN($D:$N)-3,""),COLUMN(F:F))),"")</f>
        <v/>
      </c>
      <c r="Z12" s="55" t="str">
        <f t="array" ref="Z12">IFERROR(INDEX($D$4:$N$4,SMALL(IF($D12:$N12="x",COLUMN($D:$N)-3,""),COLUMN(G:G))),"")</f>
        <v/>
      </c>
      <c r="AA12" s="55" t="str">
        <f t="array" ref="AA12">IFERROR(INDEX($D$4:$N$4,SMALL(IF($D12:$N12="x",COLUMN($D:$N)-3,""),COLUMN(H:H))),"")</f>
        <v/>
      </c>
      <c r="AB12" s="55" t="str">
        <f t="array" ref="AB12">IFERROR(INDEX($D$4:$N$4,SMALL(IF($D12:$N12="x",COLUMN($D:$N)-3,""),COLUMN(I:I))),"")</f>
        <v/>
      </c>
      <c r="AC12" s="55" t="str">
        <f t="array" ref="AC12">IFERROR(INDEX($D$4:$N$4,SMALL(IF($D12:$N12="x",COLUMN($D:$N)-3,""),COLUMN(J:J))),"")</f>
        <v/>
      </c>
      <c r="AD12" s="55" t="str">
        <f t="array" ref="AD12">IFERROR(INDEX($D$4:$N$4,SMALL(IF($D12:$N12="x",COLUMN($D:$N)-3,""),COLUMN(K:K))),"")</f>
        <v/>
      </c>
    </row>
    <row r="13" spans="1:38" ht="17">
      <c r="A13" s="36">
        <f t="shared" si="0"/>
        <v>44205</v>
      </c>
      <c r="B13" s="35"/>
      <c r="C13" s="22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9"/>
      <c r="P13" s="12"/>
      <c r="T13" s="55" t="str">
        <f t="array" ref="T13">IFERROR(INDEX($D$4:$N$4,SMALL(IF($D13:$N13="x",COLUMN($D:$N)-3,""),COLUMN(A:A))),"")</f>
        <v/>
      </c>
      <c r="U13" s="55" t="str">
        <f t="array" ref="U13">IFERROR(INDEX($D$4:$N$4,SMALL(IF($D13:$N13="x",COLUMN($D:$N)-3,""),COLUMN(B:B))),"")</f>
        <v/>
      </c>
      <c r="V13" s="55" t="str">
        <f t="array" ref="V13">IFERROR(INDEX($D$4:$N$4,SMALL(IF($D13:$N13="x",COLUMN($D:$N)-3,""),COLUMN(C:C))),"")</f>
        <v/>
      </c>
      <c r="W13" s="55" t="str">
        <f t="array" ref="W13">IFERROR(INDEX($D$4:$N$4,SMALL(IF($D13:$N13="x",COLUMN($D:$N)-3,""),COLUMN(D:D))),"")</f>
        <v/>
      </c>
      <c r="X13" s="55" t="str">
        <f t="array" ref="X13">IFERROR(INDEX($D$4:$N$4,SMALL(IF($D13:$N13="x",COLUMN($D:$N)-3,""),COLUMN(E:E))),"")</f>
        <v/>
      </c>
      <c r="Y13" s="55" t="str">
        <f t="array" ref="Y13">IFERROR(INDEX($D$4:$N$4,SMALL(IF($D13:$N13="x",COLUMN($D:$N)-3,""),COLUMN(F:F))),"")</f>
        <v/>
      </c>
      <c r="Z13" s="55" t="str">
        <f t="array" ref="Z13">IFERROR(INDEX($D$4:$N$4,SMALL(IF($D13:$N13="x",COLUMN($D:$N)-3,""),COLUMN(G:G))),"")</f>
        <v/>
      </c>
      <c r="AA13" s="55" t="str">
        <f t="array" ref="AA13">IFERROR(INDEX($D$4:$N$4,SMALL(IF($D13:$N13="x",COLUMN($D:$N)-3,""),COLUMN(H:H))),"")</f>
        <v/>
      </c>
      <c r="AB13" s="55" t="str">
        <f t="array" ref="AB13">IFERROR(INDEX($D$4:$N$4,SMALL(IF($D13:$N13="x",COLUMN($D:$N)-3,""),COLUMN(I:I))),"")</f>
        <v/>
      </c>
      <c r="AC13" s="55" t="str">
        <f t="array" ref="AC13">IFERROR(INDEX($D$4:$N$4,SMALL(IF($D13:$N13="x",COLUMN($D:$N)-3,""),COLUMN(J:J))),"")</f>
        <v/>
      </c>
      <c r="AD13" s="55" t="str">
        <f t="array" ref="AD13">IFERROR(INDEX($D$4:$N$4,SMALL(IF($D13:$N13="x",COLUMN($D:$N)-3,""),COLUMN(K:K))),"")</f>
        <v/>
      </c>
    </row>
    <row r="14" spans="1:38" ht="17">
      <c r="A14" s="36">
        <f t="shared" si="0"/>
        <v>44206</v>
      </c>
      <c r="B14" s="35"/>
      <c r="C14" s="22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9"/>
      <c r="P14" s="13"/>
      <c r="T14" s="55" t="str">
        <f t="array" ref="T14">IFERROR(INDEX($D$4:$N$4,SMALL(IF($D14:$N14="x",COLUMN($D:$N)-3,""),COLUMN(A:A))),"")</f>
        <v/>
      </c>
      <c r="U14" s="55" t="str">
        <f t="array" ref="U14">IFERROR(INDEX($D$4:$N$4,SMALL(IF($D14:$N14="x",COLUMN($D:$N)-3,""),COLUMN(B:B))),"")</f>
        <v/>
      </c>
      <c r="V14" s="55" t="str">
        <f t="array" ref="V14">IFERROR(INDEX($D$4:$N$4,SMALL(IF($D14:$N14="x",COLUMN($D:$N)-3,""),COLUMN(C:C))),"")</f>
        <v/>
      </c>
      <c r="W14" s="55" t="str">
        <f t="array" ref="W14">IFERROR(INDEX($D$4:$N$4,SMALL(IF($D14:$N14="x",COLUMN($D:$N)-3,""),COLUMN(D:D))),"")</f>
        <v/>
      </c>
      <c r="X14" s="55" t="str">
        <f t="array" ref="X14">IFERROR(INDEX($D$4:$N$4,SMALL(IF($D14:$N14="x",COLUMN($D:$N)-3,""),COLUMN(E:E))),"")</f>
        <v/>
      </c>
      <c r="Y14" s="55" t="str">
        <f t="array" ref="Y14">IFERROR(INDEX($D$4:$N$4,SMALL(IF($D14:$N14="x",COLUMN($D:$N)-3,""),COLUMN(F:F))),"")</f>
        <v/>
      </c>
      <c r="Z14" s="55" t="str">
        <f t="array" ref="Z14">IFERROR(INDEX($D$4:$N$4,SMALL(IF($D14:$N14="x",COLUMN($D:$N)-3,""),COLUMN(G:G))),"")</f>
        <v/>
      </c>
      <c r="AA14" s="55" t="str">
        <f t="array" ref="AA14">IFERROR(INDEX($D$4:$N$4,SMALL(IF($D14:$N14="x",COLUMN($D:$N)-3,""),COLUMN(H:H))),"")</f>
        <v/>
      </c>
      <c r="AB14" s="55" t="str">
        <f t="array" ref="AB14">IFERROR(INDEX($D$4:$N$4,SMALL(IF($D14:$N14="x",COLUMN($D:$N)-3,""),COLUMN(I:I))),"")</f>
        <v/>
      </c>
      <c r="AC14" s="55" t="str">
        <f t="array" ref="AC14">IFERROR(INDEX($D$4:$N$4,SMALL(IF($D14:$N14="x",COLUMN($D:$N)-3,""),COLUMN(J:J))),"")</f>
        <v/>
      </c>
      <c r="AD14" s="55" t="str">
        <f t="array" ref="AD14">IFERROR(INDEX($D$4:$N$4,SMALL(IF($D14:$N14="x",COLUMN($D:$N)-3,""),COLUMN(K:K))),"")</f>
        <v/>
      </c>
    </row>
    <row r="15" spans="1:38" ht="17">
      <c r="A15" s="36">
        <f t="shared" si="0"/>
        <v>44207</v>
      </c>
      <c r="B15" s="35"/>
      <c r="C15" s="22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9"/>
      <c r="P15" s="13"/>
      <c r="T15" s="55" t="str">
        <f t="array" ref="T15">IFERROR(INDEX($D$4:$N$4,SMALL(IF($D15:$N15="x",COLUMN($D:$N)-3,""),COLUMN(A:A))),"")</f>
        <v/>
      </c>
      <c r="U15" s="55" t="str">
        <f t="array" ref="U15">IFERROR(INDEX($D$4:$N$4,SMALL(IF($D15:$N15="x",COLUMN($D:$N)-3,""),COLUMN(B:B))),"")</f>
        <v/>
      </c>
      <c r="V15" s="55" t="str">
        <f t="array" ref="V15">IFERROR(INDEX($D$4:$N$4,SMALL(IF($D15:$N15="x",COLUMN($D:$N)-3,""),COLUMN(C:C))),"")</f>
        <v/>
      </c>
      <c r="W15" s="55" t="str">
        <f t="array" ref="W15">IFERROR(INDEX($D$4:$N$4,SMALL(IF($D15:$N15="x",COLUMN($D:$N)-3,""),COLUMN(D:D))),"")</f>
        <v/>
      </c>
      <c r="X15" s="55" t="str">
        <f t="array" ref="X15">IFERROR(INDEX($D$4:$N$4,SMALL(IF($D15:$N15="x",COLUMN($D:$N)-3,""),COLUMN(E:E))),"")</f>
        <v/>
      </c>
      <c r="Y15" s="55" t="str">
        <f t="array" ref="Y15">IFERROR(INDEX($D$4:$N$4,SMALL(IF($D15:$N15="x",COLUMN($D:$N)-3,""),COLUMN(F:F))),"")</f>
        <v/>
      </c>
      <c r="Z15" s="55" t="str">
        <f t="array" ref="Z15">IFERROR(INDEX($D$4:$N$4,SMALL(IF($D15:$N15="x",COLUMN($D:$N)-3,""),COLUMN(G:G))),"")</f>
        <v/>
      </c>
      <c r="AA15" s="55" t="str">
        <f t="array" ref="AA15">IFERROR(INDEX($D$4:$N$4,SMALL(IF($D15:$N15="x",COLUMN($D:$N)-3,""),COLUMN(H:H))),"")</f>
        <v/>
      </c>
      <c r="AB15" s="55" t="str">
        <f t="array" ref="AB15">IFERROR(INDEX($D$4:$N$4,SMALL(IF($D15:$N15="x",COLUMN($D:$N)-3,""),COLUMN(I:I))),"")</f>
        <v/>
      </c>
      <c r="AC15" s="55" t="str">
        <f t="array" ref="AC15">IFERROR(INDEX($D$4:$N$4,SMALL(IF($D15:$N15="x",COLUMN($D:$N)-3,""),COLUMN(J:J))),"")</f>
        <v/>
      </c>
      <c r="AD15" s="55" t="str">
        <f t="array" ref="AD15">IFERROR(INDEX($D$4:$N$4,SMALL(IF($D15:$N15="x",COLUMN($D:$N)-3,""),COLUMN(K:K))),"")</f>
        <v/>
      </c>
    </row>
    <row r="16" spans="1:38" ht="17">
      <c r="A16" s="36">
        <f t="shared" si="0"/>
        <v>44208</v>
      </c>
      <c r="B16" s="35"/>
      <c r="C16" s="22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9"/>
      <c r="P16" s="9"/>
      <c r="T16" s="55" t="str">
        <f t="array" ref="T16">IFERROR(INDEX($D$4:$N$4,SMALL(IF($D16:$N16="x",COLUMN($D:$N)-3,""),COLUMN(A:A))),"")</f>
        <v/>
      </c>
      <c r="U16" s="55" t="str">
        <f t="array" ref="U16">IFERROR(INDEX($D$4:$N$4,SMALL(IF($D16:$N16="x",COLUMN($D:$N)-3,""),COLUMN(B:B))),"")</f>
        <v/>
      </c>
      <c r="V16" s="55" t="str">
        <f t="array" ref="V16">IFERROR(INDEX($D$4:$N$4,SMALL(IF($D16:$N16="x",COLUMN($D:$N)-3,""),COLUMN(C:C))),"")</f>
        <v/>
      </c>
      <c r="W16" s="55" t="str">
        <f t="array" ref="W16">IFERROR(INDEX($D$4:$N$4,SMALL(IF($D16:$N16="x",COLUMN($D:$N)-3,""),COLUMN(D:D))),"")</f>
        <v/>
      </c>
      <c r="X16" s="55" t="str">
        <f t="array" ref="X16">IFERROR(INDEX($D$4:$N$4,SMALL(IF($D16:$N16="x",COLUMN($D:$N)-3,""),COLUMN(E:E))),"")</f>
        <v/>
      </c>
      <c r="Y16" s="55" t="str">
        <f t="array" ref="Y16">IFERROR(INDEX($D$4:$N$4,SMALL(IF($D16:$N16="x",COLUMN($D:$N)-3,""),COLUMN(F:F))),"")</f>
        <v/>
      </c>
      <c r="Z16" s="55" t="str">
        <f t="array" ref="Z16">IFERROR(INDEX($D$4:$N$4,SMALL(IF($D16:$N16="x",COLUMN($D:$N)-3,""),COLUMN(G:G))),"")</f>
        <v/>
      </c>
      <c r="AA16" s="55" t="str">
        <f t="array" ref="AA16">IFERROR(INDEX($D$4:$N$4,SMALL(IF($D16:$N16="x",COLUMN($D:$N)-3,""),COLUMN(H:H))),"")</f>
        <v/>
      </c>
      <c r="AB16" s="55" t="str">
        <f t="array" ref="AB16">IFERROR(INDEX($D$4:$N$4,SMALL(IF($D16:$N16="x",COLUMN($D:$N)-3,""),COLUMN(I:I))),"")</f>
        <v/>
      </c>
      <c r="AC16" s="55" t="str">
        <f t="array" ref="AC16">IFERROR(INDEX($D$4:$N$4,SMALL(IF($D16:$N16="x",COLUMN($D:$N)-3,""),COLUMN(J:J))),"")</f>
        <v/>
      </c>
      <c r="AD16" s="55" t="str">
        <f t="array" ref="AD16">IFERROR(INDEX($D$4:$N$4,SMALL(IF($D16:$N16="x",COLUMN($D:$N)-3,""),COLUMN(K:K))),"")</f>
        <v/>
      </c>
    </row>
    <row r="17" spans="1:30" ht="17">
      <c r="A17" s="36">
        <f t="shared" si="0"/>
        <v>44209</v>
      </c>
      <c r="B17" s="35"/>
      <c r="C17" s="22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9"/>
      <c r="P17" s="9"/>
      <c r="T17" s="55" t="str">
        <f t="array" ref="T17">IFERROR(INDEX($D$4:$N$4,SMALL(IF($D17:$N17="x",COLUMN($D:$N)-3,""),COLUMN(A:A))),"")</f>
        <v/>
      </c>
      <c r="U17" s="55" t="str">
        <f t="array" ref="U17">IFERROR(INDEX($D$4:$N$4,SMALL(IF($D17:$N17="x",COLUMN($D:$N)-3,""),COLUMN(B:B))),"")</f>
        <v/>
      </c>
      <c r="V17" s="55" t="str">
        <f t="array" ref="V17">IFERROR(INDEX($D$4:$N$4,SMALL(IF($D17:$N17="x",COLUMN($D:$N)-3,""),COLUMN(C:C))),"")</f>
        <v/>
      </c>
      <c r="W17" s="55" t="str">
        <f t="array" ref="W17">IFERROR(INDEX($D$4:$N$4,SMALL(IF($D17:$N17="x",COLUMN($D:$N)-3,""),COLUMN(D:D))),"")</f>
        <v/>
      </c>
      <c r="X17" s="55" t="str">
        <f t="array" ref="X17">IFERROR(INDEX($D$4:$N$4,SMALL(IF($D17:$N17="x",COLUMN($D:$N)-3,""),COLUMN(E:E))),"")</f>
        <v/>
      </c>
      <c r="Y17" s="55" t="str">
        <f t="array" ref="Y17">IFERROR(INDEX($D$4:$N$4,SMALL(IF($D17:$N17="x",COLUMN($D:$N)-3,""),COLUMN(F:F))),"")</f>
        <v/>
      </c>
      <c r="Z17" s="55" t="str">
        <f t="array" ref="Z17">IFERROR(INDEX($D$4:$N$4,SMALL(IF($D17:$N17="x",COLUMN($D:$N)-3,""),COLUMN(G:G))),"")</f>
        <v/>
      </c>
      <c r="AA17" s="55" t="str">
        <f t="array" ref="AA17">IFERROR(INDEX($D$4:$N$4,SMALL(IF($D17:$N17="x",COLUMN($D:$N)-3,""),COLUMN(H:H))),"")</f>
        <v/>
      </c>
      <c r="AB17" s="55" t="str">
        <f t="array" ref="AB17">IFERROR(INDEX($D$4:$N$4,SMALL(IF($D17:$N17="x",COLUMN($D:$N)-3,""),COLUMN(I:I))),"")</f>
        <v/>
      </c>
      <c r="AC17" s="55" t="str">
        <f t="array" ref="AC17">IFERROR(INDEX($D$4:$N$4,SMALL(IF($D17:$N17="x",COLUMN($D:$N)-3,""),COLUMN(J:J))),"")</f>
        <v/>
      </c>
      <c r="AD17" s="55" t="str">
        <f t="array" ref="AD17">IFERROR(INDEX($D$4:$N$4,SMALL(IF($D17:$N17="x",COLUMN($D:$N)-3,""),COLUMN(K:K))),"")</f>
        <v/>
      </c>
    </row>
    <row r="18" spans="1:30" ht="17">
      <c r="A18" s="36">
        <f t="shared" si="0"/>
        <v>44210</v>
      </c>
      <c r="B18" s="35"/>
      <c r="C18" s="22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9"/>
      <c r="P18" s="9"/>
      <c r="T18" s="55" t="str">
        <f t="array" ref="T18">IFERROR(INDEX($D$4:$N$4,SMALL(IF($D18:$N18="x",COLUMN($D:$N)-3,""),COLUMN(A:A))),"")</f>
        <v/>
      </c>
      <c r="U18" s="55" t="str">
        <f t="array" ref="U18">IFERROR(INDEX($D$4:$N$4,SMALL(IF($D18:$N18="x",COLUMN($D:$N)-3,""),COLUMN(B:B))),"")</f>
        <v/>
      </c>
      <c r="V18" s="55" t="str">
        <f t="array" ref="V18">IFERROR(INDEX($D$4:$N$4,SMALL(IF($D18:$N18="x",COLUMN($D:$N)-3,""),COLUMN(C:C))),"")</f>
        <v/>
      </c>
      <c r="W18" s="55" t="str">
        <f t="array" ref="W18">IFERROR(INDEX($D$4:$N$4,SMALL(IF($D18:$N18="x",COLUMN($D:$N)-3,""),COLUMN(D:D))),"")</f>
        <v/>
      </c>
      <c r="X18" s="55" t="str">
        <f t="array" ref="X18">IFERROR(INDEX($D$4:$N$4,SMALL(IF($D18:$N18="x",COLUMN($D:$N)-3,""),COLUMN(E:E))),"")</f>
        <v/>
      </c>
      <c r="Y18" s="55" t="str">
        <f t="array" ref="Y18">IFERROR(INDEX($D$4:$N$4,SMALL(IF($D18:$N18="x",COLUMN($D:$N)-3,""),COLUMN(F:F))),"")</f>
        <v/>
      </c>
      <c r="Z18" s="55" t="str">
        <f t="array" ref="Z18">IFERROR(INDEX($D$4:$N$4,SMALL(IF($D18:$N18="x",COLUMN($D:$N)-3,""),COLUMN(G:G))),"")</f>
        <v/>
      </c>
      <c r="AA18" s="55" t="str">
        <f t="array" ref="AA18">IFERROR(INDEX($D$4:$N$4,SMALL(IF($D18:$N18="x",COLUMN($D:$N)-3,""),COLUMN(H:H))),"")</f>
        <v/>
      </c>
      <c r="AB18" s="55" t="str">
        <f t="array" ref="AB18">IFERROR(INDEX($D$4:$N$4,SMALL(IF($D18:$N18="x",COLUMN($D:$N)-3,""),COLUMN(I:I))),"")</f>
        <v/>
      </c>
      <c r="AC18" s="55" t="str">
        <f t="array" ref="AC18">IFERROR(INDEX($D$4:$N$4,SMALL(IF($D18:$N18="x",COLUMN($D:$N)-3,""),COLUMN(J:J))),"")</f>
        <v/>
      </c>
      <c r="AD18" s="55" t="str">
        <f t="array" ref="AD18">IFERROR(INDEX($D$4:$N$4,SMALL(IF($D18:$N18="x",COLUMN($D:$N)-3,""),COLUMN(K:K))),"")</f>
        <v/>
      </c>
    </row>
    <row r="19" spans="1:30" ht="17">
      <c r="A19" s="36">
        <f t="shared" si="0"/>
        <v>44211</v>
      </c>
      <c r="B19" s="35"/>
      <c r="C19" s="22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9"/>
      <c r="P19" s="9"/>
      <c r="T19" s="55" t="str">
        <f t="array" ref="T19">IFERROR(INDEX($D$4:$N$4,SMALL(IF($D19:$N19="x",COLUMN($D:$N)-3,""),COLUMN(A:A))),"")</f>
        <v/>
      </c>
      <c r="U19" s="55" t="str">
        <f t="array" ref="U19">IFERROR(INDEX($D$4:$N$4,SMALL(IF($D19:$N19="x",COLUMN($D:$N)-3,""),COLUMN(B:B))),"")</f>
        <v/>
      </c>
      <c r="V19" s="55" t="str">
        <f t="array" ref="V19">IFERROR(INDEX($D$4:$N$4,SMALL(IF($D19:$N19="x",COLUMN($D:$N)-3,""),COLUMN(C:C))),"")</f>
        <v/>
      </c>
      <c r="W19" s="55" t="str">
        <f t="array" ref="W19">IFERROR(INDEX($D$4:$N$4,SMALL(IF($D19:$N19="x",COLUMN($D:$N)-3,""),COLUMN(D:D))),"")</f>
        <v/>
      </c>
      <c r="X19" s="55" t="str">
        <f t="array" ref="X19">IFERROR(INDEX($D$4:$N$4,SMALL(IF($D19:$N19="x",COLUMN($D:$N)-3,""),COLUMN(E:E))),"")</f>
        <v/>
      </c>
      <c r="Y19" s="55" t="str">
        <f t="array" ref="Y19">IFERROR(INDEX($D$4:$N$4,SMALL(IF($D19:$N19="x",COLUMN($D:$N)-3,""),COLUMN(F:F))),"")</f>
        <v/>
      </c>
      <c r="Z19" s="55" t="str">
        <f t="array" ref="Z19">IFERROR(INDEX($D$4:$N$4,SMALL(IF($D19:$N19="x",COLUMN($D:$N)-3,""),COLUMN(G:G))),"")</f>
        <v/>
      </c>
      <c r="AA19" s="55" t="str">
        <f t="array" ref="AA19">IFERROR(INDEX($D$4:$N$4,SMALL(IF($D19:$N19="x",COLUMN($D:$N)-3,""),COLUMN(H:H))),"")</f>
        <v/>
      </c>
      <c r="AB19" s="55" t="str">
        <f t="array" ref="AB19">IFERROR(INDEX($D$4:$N$4,SMALL(IF($D19:$N19="x",COLUMN($D:$N)-3,""),COLUMN(I:I))),"")</f>
        <v/>
      </c>
      <c r="AC19" s="55" t="str">
        <f t="array" ref="AC19">IFERROR(INDEX($D$4:$N$4,SMALL(IF($D19:$N19="x",COLUMN($D:$N)-3,""),COLUMN(J:J))),"")</f>
        <v/>
      </c>
      <c r="AD19" s="55" t="str">
        <f t="array" ref="AD19">IFERROR(INDEX($D$4:$N$4,SMALL(IF($D19:$N19="x",COLUMN($D:$N)-3,""),COLUMN(K:K))),"")</f>
        <v/>
      </c>
    </row>
    <row r="20" spans="1:30" ht="17">
      <c r="A20" s="36">
        <f t="shared" si="0"/>
        <v>44212</v>
      </c>
      <c r="B20" s="35"/>
      <c r="C20" s="22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9"/>
      <c r="P20" s="9"/>
      <c r="T20" s="55" t="str">
        <f t="array" ref="T20">IFERROR(INDEX($D$4:$N$4,SMALL(IF($D20:$N20="x",COLUMN($D:$N)-3,""),COLUMN(A:A))),"")</f>
        <v/>
      </c>
      <c r="U20" s="55" t="str">
        <f t="array" ref="U20">IFERROR(INDEX($D$4:$N$4,SMALL(IF($D20:$N20="x",COLUMN($D:$N)-3,""),COLUMN(B:B))),"")</f>
        <v/>
      </c>
      <c r="V20" s="55" t="str">
        <f t="array" ref="V20">IFERROR(INDEX($D$4:$N$4,SMALL(IF($D20:$N20="x",COLUMN($D:$N)-3,""),COLUMN(C:C))),"")</f>
        <v/>
      </c>
      <c r="W20" s="55" t="str">
        <f t="array" ref="W20">IFERROR(INDEX($D$4:$N$4,SMALL(IF($D20:$N20="x",COLUMN($D:$N)-3,""),COLUMN(D:D))),"")</f>
        <v/>
      </c>
      <c r="X20" s="55" t="str">
        <f t="array" ref="X20">IFERROR(INDEX($D$4:$N$4,SMALL(IF($D20:$N20="x",COLUMN($D:$N)-3,""),COLUMN(E:E))),"")</f>
        <v/>
      </c>
      <c r="Y20" s="55" t="str">
        <f t="array" ref="Y20">IFERROR(INDEX($D$4:$N$4,SMALL(IF($D20:$N20="x",COLUMN($D:$N)-3,""),COLUMN(F:F))),"")</f>
        <v/>
      </c>
      <c r="Z20" s="55" t="str">
        <f t="array" ref="Z20">IFERROR(INDEX($D$4:$N$4,SMALL(IF($D20:$N20="x",COLUMN($D:$N)-3,""),COLUMN(G:G))),"")</f>
        <v/>
      </c>
      <c r="AA20" s="55" t="str">
        <f t="array" ref="AA20">IFERROR(INDEX($D$4:$N$4,SMALL(IF($D20:$N20="x",COLUMN($D:$N)-3,""),COLUMN(H:H))),"")</f>
        <v/>
      </c>
      <c r="AB20" s="55" t="str">
        <f t="array" ref="AB20">IFERROR(INDEX($D$4:$N$4,SMALL(IF($D20:$N20="x",COLUMN($D:$N)-3,""),COLUMN(I:I))),"")</f>
        <v/>
      </c>
      <c r="AC20" s="55" t="str">
        <f t="array" ref="AC20">IFERROR(INDEX($D$4:$N$4,SMALL(IF($D20:$N20="x",COLUMN($D:$N)-3,""),COLUMN(J:J))),"")</f>
        <v/>
      </c>
      <c r="AD20" s="55" t="str">
        <f t="array" ref="AD20">IFERROR(INDEX($D$4:$N$4,SMALL(IF($D20:$N20="x",COLUMN($D:$N)-3,""),COLUMN(K:K))),"")</f>
        <v/>
      </c>
    </row>
    <row r="21" spans="1:30" ht="17">
      <c r="A21" s="36">
        <f t="shared" si="0"/>
        <v>44213</v>
      </c>
      <c r="B21" s="35"/>
      <c r="C21" s="22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9"/>
      <c r="P21" s="9"/>
      <c r="T21" s="55" t="str">
        <f t="array" ref="T21">IFERROR(INDEX($D$4:$N$4,SMALL(IF($D21:$N21="x",COLUMN($D:$N)-3,""),COLUMN(A:A))),"")</f>
        <v/>
      </c>
      <c r="U21" s="55" t="str">
        <f t="array" ref="U21">IFERROR(INDEX($D$4:$N$4,SMALL(IF($D21:$N21="x",COLUMN($D:$N)-3,""),COLUMN(B:B))),"")</f>
        <v/>
      </c>
      <c r="V21" s="55" t="str">
        <f t="array" ref="V21">IFERROR(INDEX($D$4:$N$4,SMALL(IF($D21:$N21="x",COLUMN($D:$N)-3,""),COLUMN(C:C))),"")</f>
        <v/>
      </c>
      <c r="W21" s="55" t="str">
        <f t="array" ref="W21">IFERROR(INDEX($D$4:$N$4,SMALL(IF($D21:$N21="x",COLUMN($D:$N)-3,""),COLUMN(D:D))),"")</f>
        <v/>
      </c>
      <c r="X21" s="55" t="str">
        <f t="array" ref="X21">IFERROR(INDEX($D$4:$N$4,SMALL(IF($D21:$N21="x",COLUMN($D:$N)-3,""),COLUMN(E:E))),"")</f>
        <v/>
      </c>
      <c r="Y21" s="55" t="str">
        <f t="array" ref="Y21">IFERROR(INDEX($D$4:$N$4,SMALL(IF($D21:$N21="x",COLUMN($D:$N)-3,""),COLUMN(F:F))),"")</f>
        <v/>
      </c>
      <c r="Z21" s="55" t="str">
        <f t="array" ref="Z21">IFERROR(INDEX($D$4:$N$4,SMALL(IF($D21:$N21="x",COLUMN($D:$N)-3,""),COLUMN(G:G))),"")</f>
        <v/>
      </c>
      <c r="AA21" s="55" t="str">
        <f t="array" ref="AA21">IFERROR(INDEX($D$4:$N$4,SMALL(IF($D21:$N21="x",COLUMN($D:$N)-3,""),COLUMN(H:H))),"")</f>
        <v/>
      </c>
      <c r="AB21" s="55" t="str">
        <f t="array" ref="AB21">IFERROR(INDEX($D$4:$N$4,SMALL(IF($D21:$N21="x",COLUMN($D:$N)-3,""),COLUMN(I:I))),"")</f>
        <v/>
      </c>
      <c r="AC21" s="55" t="str">
        <f t="array" ref="AC21">IFERROR(INDEX($D$4:$N$4,SMALL(IF($D21:$N21="x",COLUMN($D:$N)-3,""),COLUMN(J:J))),"")</f>
        <v/>
      </c>
      <c r="AD21" s="55" t="str">
        <f t="array" ref="AD21">IFERROR(INDEX($D$4:$N$4,SMALL(IF($D21:$N21="x",COLUMN($D:$N)-3,""),COLUMN(K:K))),"")</f>
        <v/>
      </c>
    </row>
    <row r="22" spans="1:30" ht="17">
      <c r="A22" s="36">
        <f t="shared" si="0"/>
        <v>44214</v>
      </c>
      <c r="B22" s="35"/>
      <c r="C22" s="22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9"/>
      <c r="P22" s="9"/>
      <c r="T22" s="55" t="str">
        <f t="array" ref="T22">IFERROR(INDEX($D$4:$N$4,SMALL(IF($D22:$N22="x",COLUMN($D:$N)-3,""),COLUMN(A:A))),"")</f>
        <v/>
      </c>
      <c r="U22" s="55" t="str">
        <f t="array" ref="U22">IFERROR(INDEX($D$4:$N$4,SMALL(IF($D22:$N22="x",COLUMN($D:$N)-3,""),COLUMN(B:B))),"")</f>
        <v/>
      </c>
      <c r="V22" s="55" t="str">
        <f t="array" ref="V22">IFERROR(INDEX($D$4:$N$4,SMALL(IF($D22:$N22="x",COLUMN($D:$N)-3,""),COLUMN(C:C))),"")</f>
        <v/>
      </c>
      <c r="W22" s="55" t="str">
        <f t="array" ref="W22">IFERROR(INDEX($D$4:$N$4,SMALL(IF($D22:$N22="x",COLUMN($D:$N)-3,""),COLUMN(D:D))),"")</f>
        <v/>
      </c>
      <c r="X22" s="55" t="str">
        <f t="array" ref="X22">IFERROR(INDEX($D$4:$N$4,SMALL(IF($D22:$N22="x",COLUMN($D:$N)-3,""),COLUMN(E:E))),"")</f>
        <v/>
      </c>
      <c r="Y22" s="55" t="str">
        <f t="array" ref="Y22">IFERROR(INDEX($D$4:$N$4,SMALL(IF($D22:$N22="x",COLUMN($D:$N)-3,""),COLUMN(F:F))),"")</f>
        <v/>
      </c>
      <c r="Z22" s="55" t="str">
        <f t="array" ref="Z22">IFERROR(INDEX($D$4:$N$4,SMALL(IF($D22:$N22="x",COLUMN($D:$N)-3,""),COLUMN(G:G))),"")</f>
        <v/>
      </c>
      <c r="AA22" s="55" t="str">
        <f t="array" ref="AA22">IFERROR(INDEX($D$4:$N$4,SMALL(IF($D22:$N22="x",COLUMN($D:$N)-3,""),COLUMN(H:H))),"")</f>
        <v/>
      </c>
      <c r="AB22" s="55" t="str">
        <f t="array" ref="AB22">IFERROR(INDEX($D$4:$N$4,SMALL(IF($D22:$N22="x",COLUMN($D:$N)-3,""),COLUMN(I:I))),"")</f>
        <v/>
      </c>
      <c r="AC22" s="55" t="str">
        <f t="array" ref="AC22">IFERROR(INDEX($D$4:$N$4,SMALL(IF($D22:$N22="x",COLUMN($D:$N)-3,""),COLUMN(J:J))),"")</f>
        <v/>
      </c>
      <c r="AD22" s="55" t="str">
        <f t="array" ref="AD22">IFERROR(INDEX($D$4:$N$4,SMALL(IF($D22:$N22="x",COLUMN($D:$N)-3,""),COLUMN(K:K))),"")</f>
        <v/>
      </c>
    </row>
    <row r="23" spans="1:30" ht="17">
      <c r="A23" s="36">
        <f t="shared" si="0"/>
        <v>44215</v>
      </c>
      <c r="B23" s="35"/>
      <c r="C23" s="22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9"/>
      <c r="P23" s="9"/>
      <c r="T23" s="55" t="str">
        <f t="array" ref="T23">IFERROR(INDEX($D$4:$N$4,SMALL(IF($D23:$N23="x",COLUMN($D:$N)-3,""),COLUMN(A:A))),"")</f>
        <v/>
      </c>
      <c r="U23" s="55" t="str">
        <f t="array" ref="U23">IFERROR(INDEX($D$4:$N$4,SMALL(IF($D23:$N23="x",COLUMN($D:$N)-3,""),COLUMN(B:B))),"")</f>
        <v/>
      </c>
      <c r="V23" s="55" t="str">
        <f t="array" ref="V23">IFERROR(INDEX($D$4:$N$4,SMALL(IF($D23:$N23="x",COLUMN($D:$N)-3,""),COLUMN(C:C))),"")</f>
        <v/>
      </c>
      <c r="W23" s="55" t="str">
        <f t="array" ref="W23">IFERROR(INDEX($D$4:$N$4,SMALL(IF($D23:$N23="x",COLUMN($D:$N)-3,""),COLUMN(D:D))),"")</f>
        <v/>
      </c>
      <c r="X23" s="55" t="str">
        <f t="array" ref="X23">IFERROR(INDEX($D$4:$N$4,SMALL(IF($D23:$N23="x",COLUMN($D:$N)-3,""),COLUMN(E:E))),"")</f>
        <v/>
      </c>
      <c r="Y23" s="55" t="str">
        <f t="array" ref="Y23">IFERROR(INDEX($D$4:$N$4,SMALL(IF($D23:$N23="x",COLUMN($D:$N)-3,""),COLUMN(F:F))),"")</f>
        <v/>
      </c>
      <c r="Z23" s="55" t="str">
        <f t="array" ref="Z23">IFERROR(INDEX($D$4:$N$4,SMALL(IF($D23:$N23="x",COLUMN($D:$N)-3,""),COLUMN(G:G))),"")</f>
        <v/>
      </c>
      <c r="AA23" s="55" t="str">
        <f t="array" ref="AA23">IFERROR(INDEX($D$4:$N$4,SMALL(IF($D23:$N23="x",COLUMN($D:$N)-3,""),COLUMN(H:H))),"")</f>
        <v/>
      </c>
      <c r="AB23" s="55" t="str">
        <f t="array" ref="AB23">IFERROR(INDEX($D$4:$N$4,SMALL(IF($D23:$N23="x",COLUMN($D:$N)-3,""),COLUMN(I:I))),"")</f>
        <v/>
      </c>
      <c r="AC23" s="55" t="str">
        <f t="array" ref="AC23">IFERROR(INDEX($D$4:$N$4,SMALL(IF($D23:$N23="x",COLUMN($D:$N)-3,""),COLUMN(J:J))),"")</f>
        <v/>
      </c>
      <c r="AD23" s="55" t="str">
        <f t="array" ref="AD23">IFERROR(INDEX($D$4:$N$4,SMALL(IF($D23:$N23="x",COLUMN($D:$N)-3,""),COLUMN(K:K))),"")</f>
        <v/>
      </c>
    </row>
    <row r="24" spans="1:30" ht="17">
      <c r="A24" s="36">
        <f t="shared" si="0"/>
        <v>44216</v>
      </c>
      <c r="B24" s="35"/>
      <c r="C24" s="22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9"/>
      <c r="P24" s="9"/>
      <c r="T24" s="55" t="str">
        <f t="array" ref="T24">IFERROR(INDEX($D$4:$N$4,SMALL(IF($D24:$N24="x",COLUMN($D:$N)-3,""),COLUMN(A:A))),"")</f>
        <v/>
      </c>
      <c r="U24" s="55" t="str">
        <f t="array" ref="U24">IFERROR(INDEX($D$4:$N$4,SMALL(IF($D24:$N24="x",COLUMN($D:$N)-3,""),COLUMN(B:B))),"")</f>
        <v/>
      </c>
      <c r="V24" s="55" t="str">
        <f t="array" ref="V24">IFERROR(INDEX($D$4:$N$4,SMALL(IF($D24:$N24="x",COLUMN($D:$N)-3,""),COLUMN(C:C))),"")</f>
        <v/>
      </c>
      <c r="W24" s="55" t="str">
        <f t="array" ref="W24">IFERROR(INDEX($D$4:$N$4,SMALL(IF($D24:$N24="x",COLUMN($D:$N)-3,""),COLUMN(D:D))),"")</f>
        <v/>
      </c>
      <c r="X24" s="55" t="str">
        <f t="array" ref="X24">IFERROR(INDEX($D$4:$N$4,SMALL(IF($D24:$N24="x",COLUMN($D:$N)-3,""),COLUMN(E:E))),"")</f>
        <v/>
      </c>
      <c r="Y24" s="55" t="str">
        <f t="array" ref="Y24">IFERROR(INDEX($D$4:$N$4,SMALL(IF($D24:$N24="x",COLUMN($D:$N)-3,""),COLUMN(F:F))),"")</f>
        <v/>
      </c>
      <c r="Z24" s="55" t="str">
        <f t="array" ref="Z24">IFERROR(INDEX($D$4:$N$4,SMALL(IF($D24:$N24="x",COLUMN($D:$N)-3,""),COLUMN(G:G))),"")</f>
        <v/>
      </c>
      <c r="AA24" s="55" t="str">
        <f t="array" ref="AA24">IFERROR(INDEX($D$4:$N$4,SMALL(IF($D24:$N24="x",COLUMN($D:$N)-3,""),COLUMN(H:H))),"")</f>
        <v/>
      </c>
      <c r="AB24" s="55" t="str">
        <f t="array" ref="AB24">IFERROR(INDEX($D$4:$N$4,SMALL(IF($D24:$N24="x",COLUMN($D:$N)-3,""),COLUMN(I:I))),"")</f>
        <v/>
      </c>
      <c r="AC24" s="55" t="str">
        <f t="array" ref="AC24">IFERROR(INDEX($D$4:$N$4,SMALL(IF($D24:$N24="x",COLUMN($D:$N)-3,""),COLUMN(J:J))),"")</f>
        <v/>
      </c>
      <c r="AD24" s="55" t="str">
        <f t="array" ref="AD24">IFERROR(INDEX($D$4:$N$4,SMALL(IF($D24:$N24="x",COLUMN($D:$N)-3,""),COLUMN(K:K))),"")</f>
        <v/>
      </c>
    </row>
    <row r="25" spans="1:30" ht="17">
      <c r="A25" s="36">
        <f t="shared" si="0"/>
        <v>44217</v>
      </c>
      <c r="B25" s="35"/>
      <c r="C25" s="22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9"/>
      <c r="P25" s="9"/>
      <c r="T25" s="55" t="str">
        <f t="array" ref="T25">IFERROR(INDEX($D$4:$N$4,SMALL(IF($D25:$N25="x",COLUMN($D:$N)-3,""),COLUMN(A:A))),"")</f>
        <v/>
      </c>
      <c r="U25" s="55" t="str">
        <f t="array" ref="U25">IFERROR(INDEX($D$4:$N$4,SMALL(IF($D25:$N25="x",COLUMN($D:$N)-3,""),COLUMN(B:B))),"")</f>
        <v/>
      </c>
      <c r="V25" s="55" t="str">
        <f t="array" ref="V25">IFERROR(INDEX($D$4:$N$4,SMALL(IF($D25:$N25="x",COLUMN($D:$N)-3,""),COLUMN(C:C))),"")</f>
        <v/>
      </c>
      <c r="W25" s="55" t="str">
        <f t="array" ref="W25">IFERROR(INDEX($D$4:$N$4,SMALL(IF($D25:$N25="x",COLUMN($D:$N)-3,""),COLUMN(D:D))),"")</f>
        <v/>
      </c>
      <c r="X25" s="55" t="str">
        <f t="array" ref="X25">IFERROR(INDEX($D$4:$N$4,SMALL(IF($D25:$N25="x",COLUMN($D:$N)-3,""),COLUMN(E:E))),"")</f>
        <v/>
      </c>
      <c r="Y25" s="55" t="str">
        <f t="array" ref="Y25">IFERROR(INDEX($D$4:$N$4,SMALL(IF($D25:$N25="x",COLUMN($D:$N)-3,""),COLUMN(F:F))),"")</f>
        <v/>
      </c>
      <c r="Z25" s="55" t="str">
        <f t="array" ref="Z25">IFERROR(INDEX($D$4:$N$4,SMALL(IF($D25:$N25="x",COLUMN($D:$N)-3,""),COLUMN(G:G))),"")</f>
        <v/>
      </c>
      <c r="AA25" s="55" t="str">
        <f t="array" ref="AA25">IFERROR(INDEX($D$4:$N$4,SMALL(IF($D25:$N25="x",COLUMN($D:$N)-3,""),COLUMN(H:H))),"")</f>
        <v/>
      </c>
      <c r="AB25" s="55" t="str">
        <f t="array" ref="AB25">IFERROR(INDEX($D$4:$N$4,SMALL(IF($D25:$N25="x",COLUMN($D:$N)-3,""),COLUMN(I:I))),"")</f>
        <v/>
      </c>
      <c r="AC25" s="55" t="str">
        <f t="array" ref="AC25">IFERROR(INDEX($D$4:$N$4,SMALL(IF($D25:$N25="x",COLUMN($D:$N)-3,""),COLUMN(J:J))),"")</f>
        <v/>
      </c>
      <c r="AD25" s="55" t="str">
        <f t="array" ref="AD25">IFERROR(INDEX($D$4:$N$4,SMALL(IF($D25:$N25="x",COLUMN($D:$N)-3,""),COLUMN(K:K))),"")</f>
        <v/>
      </c>
    </row>
    <row r="26" spans="1:30" ht="17">
      <c r="A26" s="36">
        <f t="shared" si="0"/>
        <v>44218</v>
      </c>
      <c r="B26" s="35"/>
      <c r="C26" s="22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9"/>
      <c r="P26" s="9"/>
      <c r="T26" s="55" t="str">
        <f t="array" ref="T26">IFERROR(INDEX($D$4:$N$4,SMALL(IF($D26:$N26="x",COLUMN($D:$N)-3,""),COLUMN(A:A))),"")</f>
        <v/>
      </c>
      <c r="U26" s="55" t="str">
        <f t="array" ref="U26">IFERROR(INDEX($D$4:$N$4,SMALL(IF($D26:$N26="x",COLUMN($D:$N)-3,""),COLUMN(B:B))),"")</f>
        <v/>
      </c>
      <c r="V26" s="55" t="str">
        <f t="array" ref="V26">IFERROR(INDEX($D$4:$N$4,SMALL(IF($D26:$N26="x",COLUMN($D:$N)-3,""),COLUMN(C:C))),"")</f>
        <v/>
      </c>
      <c r="W26" s="55" t="str">
        <f t="array" ref="W26">IFERROR(INDEX($D$4:$N$4,SMALL(IF($D26:$N26="x",COLUMN($D:$N)-3,""),COLUMN(D:D))),"")</f>
        <v/>
      </c>
      <c r="X26" s="55" t="str">
        <f t="array" ref="X26">IFERROR(INDEX($D$4:$N$4,SMALL(IF($D26:$N26="x",COLUMN($D:$N)-3,""),COLUMN(E:E))),"")</f>
        <v/>
      </c>
      <c r="Y26" s="55" t="str">
        <f t="array" ref="Y26">IFERROR(INDEX($D$4:$N$4,SMALL(IF($D26:$N26="x",COLUMN($D:$N)-3,""),COLUMN(F:F))),"")</f>
        <v/>
      </c>
      <c r="Z26" s="55" t="str">
        <f t="array" ref="Z26">IFERROR(INDEX($D$4:$N$4,SMALL(IF($D26:$N26="x",COLUMN($D:$N)-3,""),COLUMN(G:G))),"")</f>
        <v/>
      </c>
      <c r="AA26" s="55" t="str">
        <f t="array" ref="AA26">IFERROR(INDEX($D$4:$N$4,SMALL(IF($D26:$N26="x",COLUMN($D:$N)-3,""),COLUMN(H:H))),"")</f>
        <v/>
      </c>
      <c r="AB26" s="55" t="str">
        <f t="array" ref="AB26">IFERROR(INDEX($D$4:$N$4,SMALL(IF($D26:$N26="x",COLUMN($D:$N)-3,""),COLUMN(I:I))),"")</f>
        <v/>
      </c>
      <c r="AC26" s="55" t="str">
        <f t="array" ref="AC26">IFERROR(INDEX($D$4:$N$4,SMALL(IF($D26:$N26="x",COLUMN($D:$N)-3,""),COLUMN(J:J))),"")</f>
        <v/>
      </c>
      <c r="AD26" s="55" t="str">
        <f t="array" ref="AD26">IFERROR(INDEX($D$4:$N$4,SMALL(IF($D26:$N26="x",COLUMN($D:$N)-3,""),COLUMN(K:K))),"")</f>
        <v/>
      </c>
    </row>
    <row r="27" spans="1:30" ht="17">
      <c r="A27" s="36">
        <f t="shared" si="0"/>
        <v>44219</v>
      </c>
      <c r="B27" s="35"/>
      <c r="C27" s="22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9"/>
      <c r="P27" s="9"/>
      <c r="T27" s="55" t="str">
        <f t="array" ref="T27">IFERROR(INDEX($D$4:$N$4,SMALL(IF($D27:$N27="x",COLUMN($D:$N)-3,""),COLUMN(A:A))),"")</f>
        <v/>
      </c>
      <c r="U27" s="55" t="str">
        <f t="array" ref="U27">IFERROR(INDEX($D$4:$N$4,SMALL(IF($D27:$N27="x",COLUMN($D:$N)-3,""),COLUMN(B:B))),"")</f>
        <v/>
      </c>
      <c r="V27" s="55" t="str">
        <f t="array" ref="V27">IFERROR(INDEX($D$4:$N$4,SMALL(IF($D27:$N27="x",COLUMN($D:$N)-3,""),COLUMN(C:C))),"")</f>
        <v/>
      </c>
      <c r="W27" s="55" t="str">
        <f t="array" ref="W27">IFERROR(INDEX($D$4:$N$4,SMALL(IF($D27:$N27="x",COLUMN($D:$N)-3,""),COLUMN(D:D))),"")</f>
        <v/>
      </c>
      <c r="X27" s="55" t="str">
        <f t="array" ref="X27">IFERROR(INDEX($D$4:$N$4,SMALL(IF($D27:$N27="x",COLUMN($D:$N)-3,""),COLUMN(E:E))),"")</f>
        <v/>
      </c>
      <c r="Y27" s="55" t="str">
        <f t="array" ref="Y27">IFERROR(INDEX($D$4:$N$4,SMALL(IF($D27:$N27="x",COLUMN($D:$N)-3,""),COLUMN(F:F))),"")</f>
        <v/>
      </c>
      <c r="Z27" s="55" t="str">
        <f t="array" ref="Z27">IFERROR(INDEX($D$4:$N$4,SMALL(IF($D27:$N27="x",COLUMN($D:$N)-3,""),COLUMN(G:G))),"")</f>
        <v/>
      </c>
      <c r="AA27" s="55" t="str">
        <f t="array" ref="AA27">IFERROR(INDEX($D$4:$N$4,SMALL(IF($D27:$N27="x",COLUMN($D:$N)-3,""),COLUMN(H:H))),"")</f>
        <v/>
      </c>
      <c r="AB27" s="55" t="str">
        <f t="array" ref="AB27">IFERROR(INDEX($D$4:$N$4,SMALL(IF($D27:$N27="x",COLUMN($D:$N)-3,""),COLUMN(I:I))),"")</f>
        <v/>
      </c>
      <c r="AC27" s="55" t="str">
        <f t="array" ref="AC27">IFERROR(INDEX($D$4:$N$4,SMALL(IF($D27:$N27="x",COLUMN($D:$N)-3,""),COLUMN(J:J))),"")</f>
        <v/>
      </c>
      <c r="AD27" s="55" t="str">
        <f t="array" ref="AD27">IFERROR(INDEX($D$4:$N$4,SMALL(IF($D27:$N27="x",COLUMN($D:$N)-3,""),COLUMN(K:K))),"")</f>
        <v/>
      </c>
    </row>
    <row r="28" spans="1:30" ht="17">
      <c r="A28" s="36">
        <f t="shared" si="0"/>
        <v>44220</v>
      </c>
      <c r="B28" s="35"/>
      <c r="C28" s="22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9"/>
      <c r="P28" s="9"/>
      <c r="T28" s="55" t="str">
        <f t="array" ref="T28">IFERROR(INDEX($D$4:$N$4,SMALL(IF($D28:$N28="x",COLUMN($D:$N)-3,""),COLUMN(A:A))),"")</f>
        <v/>
      </c>
      <c r="U28" s="55" t="str">
        <f t="array" ref="U28">IFERROR(INDEX($D$4:$N$4,SMALL(IF($D28:$N28="x",COLUMN($D:$N)-3,""),COLUMN(B:B))),"")</f>
        <v/>
      </c>
      <c r="V28" s="55" t="str">
        <f t="array" ref="V28">IFERROR(INDEX($D$4:$N$4,SMALL(IF($D28:$N28="x",COLUMN($D:$N)-3,""),COLUMN(C:C))),"")</f>
        <v/>
      </c>
      <c r="W28" s="55" t="str">
        <f t="array" ref="W28">IFERROR(INDEX($D$4:$N$4,SMALL(IF($D28:$N28="x",COLUMN($D:$N)-3,""),COLUMN(D:D))),"")</f>
        <v/>
      </c>
      <c r="X28" s="55" t="str">
        <f t="array" ref="X28">IFERROR(INDEX($D$4:$N$4,SMALL(IF($D28:$N28="x",COLUMN($D:$N)-3,""),COLUMN(E:E))),"")</f>
        <v/>
      </c>
      <c r="Y28" s="55" t="str">
        <f t="array" ref="Y28">IFERROR(INDEX($D$4:$N$4,SMALL(IF($D28:$N28="x",COLUMN($D:$N)-3,""),COLUMN(F:F))),"")</f>
        <v/>
      </c>
      <c r="Z28" s="55" t="str">
        <f t="array" ref="Z28">IFERROR(INDEX($D$4:$N$4,SMALL(IF($D28:$N28="x",COLUMN($D:$N)-3,""),COLUMN(G:G))),"")</f>
        <v/>
      </c>
      <c r="AA28" s="55" t="str">
        <f t="array" ref="AA28">IFERROR(INDEX($D$4:$N$4,SMALL(IF($D28:$N28="x",COLUMN($D:$N)-3,""),COLUMN(H:H))),"")</f>
        <v/>
      </c>
      <c r="AB28" s="55" t="str">
        <f t="array" ref="AB28">IFERROR(INDEX($D$4:$N$4,SMALL(IF($D28:$N28="x",COLUMN($D:$N)-3,""),COLUMN(I:I))),"")</f>
        <v/>
      </c>
      <c r="AC28" s="55" t="str">
        <f t="array" ref="AC28">IFERROR(INDEX($D$4:$N$4,SMALL(IF($D28:$N28="x",COLUMN($D:$N)-3,""),COLUMN(J:J))),"")</f>
        <v/>
      </c>
      <c r="AD28" s="55" t="str">
        <f t="array" ref="AD28">IFERROR(INDEX($D$4:$N$4,SMALL(IF($D28:$N28="x",COLUMN($D:$N)-3,""),COLUMN(K:K))),"")</f>
        <v/>
      </c>
    </row>
    <row r="29" spans="1:30" ht="17">
      <c r="A29" s="36">
        <f t="shared" si="0"/>
        <v>44221</v>
      </c>
      <c r="B29" s="35"/>
      <c r="C29" s="22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9"/>
      <c r="P29" s="9"/>
      <c r="T29" s="55" t="str">
        <f t="array" ref="T29">IFERROR(INDEX($D$4:$N$4,SMALL(IF($D29:$N29="x",COLUMN($D:$N)-3,""),COLUMN(A:A))),"")</f>
        <v/>
      </c>
      <c r="U29" s="55" t="str">
        <f t="array" ref="U29">IFERROR(INDEX($D$4:$N$4,SMALL(IF($D29:$N29="x",COLUMN($D:$N)-3,""),COLUMN(B:B))),"")</f>
        <v/>
      </c>
      <c r="V29" s="55" t="str">
        <f t="array" ref="V29">IFERROR(INDEX($D$4:$N$4,SMALL(IF($D29:$N29="x",COLUMN($D:$N)-3,""),COLUMN(C:C))),"")</f>
        <v/>
      </c>
      <c r="W29" s="55" t="str">
        <f t="array" ref="W29">IFERROR(INDEX($D$4:$N$4,SMALL(IF($D29:$N29="x",COLUMN($D:$N)-3,""),COLUMN(D:D))),"")</f>
        <v/>
      </c>
      <c r="X29" s="55" t="str">
        <f t="array" ref="X29">IFERROR(INDEX($D$4:$N$4,SMALL(IF($D29:$N29="x",COLUMN($D:$N)-3,""),COLUMN(E:E))),"")</f>
        <v/>
      </c>
      <c r="Y29" s="55" t="str">
        <f t="array" ref="Y29">IFERROR(INDEX($D$4:$N$4,SMALL(IF($D29:$N29="x",COLUMN($D:$N)-3,""),COLUMN(F:F))),"")</f>
        <v/>
      </c>
      <c r="Z29" s="55" t="str">
        <f t="array" ref="Z29">IFERROR(INDEX($D$4:$N$4,SMALL(IF($D29:$N29="x",COLUMN($D:$N)-3,""),COLUMN(G:G))),"")</f>
        <v/>
      </c>
      <c r="AA29" s="55" t="str">
        <f t="array" ref="AA29">IFERROR(INDEX($D$4:$N$4,SMALL(IF($D29:$N29="x",COLUMN($D:$N)-3,""),COLUMN(H:H))),"")</f>
        <v/>
      </c>
      <c r="AB29" s="55" t="str">
        <f t="array" ref="AB29">IFERROR(INDEX($D$4:$N$4,SMALL(IF($D29:$N29="x",COLUMN($D:$N)-3,""),COLUMN(I:I))),"")</f>
        <v/>
      </c>
      <c r="AC29" s="55" t="str">
        <f t="array" ref="AC29">IFERROR(INDEX($D$4:$N$4,SMALL(IF($D29:$N29="x",COLUMN($D:$N)-3,""),COLUMN(J:J))),"")</f>
        <v/>
      </c>
      <c r="AD29" s="55" t="str">
        <f t="array" ref="AD29">IFERROR(INDEX($D$4:$N$4,SMALL(IF($D29:$N29="x",COLUMN($D:$N)-3,""),COLUMN(K:K))),"")</f>
        <v/>
      </c>
    </row>
    <row r="30" spans="1:30" ht="17">
      <c r="A30" s="36">
        <f t="shared" si="0"/>
        <v>44222</v>
      </c>
      <c r="B30" s="35"/>
      <c r="C30" s="22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9"/>
      <c r="P30" s="9"/>
      <c r="T30" s="55" t="str">
        <f t="array" ref="T30">IFERROR(INDEX($D$4:$N$4,SMALL(IF($D30:$N30="x",COLUMN($D:$N)-3,""),COLUMN(A:A))),"")</f>
        <v/>
      </c>
      <c r="U30" s="55" t="str">
        <f t="array" ref="U30">IFERROR(INDEX($D$4:$N$4,SMALL(IF($D30:$N30="x",COLUMN($D:$N)-3,""),COLUMN(B:B))),"")</f>
        <v/>
      </c>
      <c r="V30" s="55" t="str">
        <f t="array" ref="V30">IFERROR(INDEX($D$4:$N$4,SMALL(IF($D30:$N30="x",COLUMN($D:$N)-3,""),COLUMN(C:C))),"")</f>
        <v/>
      </c>
      <c r="W30" s="55" t="str">
        <f t="array" ref="W30">IFERROR(INDEX($D$4:$N$4,SMALL(IF($D30:$N30="x",COLUMN($D:$N)-3,""),COLUMN(D:D))),"")</f>
        <v/>
      </c>
      <c r="X30" s="55" t="str">
        <f t="array" ref="X30">IFERROR(INDEX($D$4:$N$4,SMALL(IF($D30:$N30="x",COLUMN($D:$N)-3,""),COLUMN(E:E))),"")</f>
        <v/>
      </c>
      <c r="Y30" s="55" t="str">
        <f t="array" ref="Y30">IFERROR(INDEX($D$4:$N$4,SMALL(IF($D30:$N30="x",COLUMN($D:$N)-3,""),COLUMN(F:F))),"")</f>
        <v/>
      </c>
      <c r="Z30" s="55" t="str">
        <f t="array" ref="Z30">IFERROR(INDEX($D$4:$N$4,SMALL(IF($D30:$N30="x",COLUMN($D:$N)-3,""),COLUMN(G:G))),"")</f>
        <v/>
      </c>
      <c r="AA30" s="55" t="str">
        <f t="array" ref="AA30">IFERROR(INDEX($D$4:$N$4,SMALL(IF($D30:$N30="x",COLUMN($D:$N)-3,""),COLUMN(H:H))),"")</f>
        <v/>
      </c>
      <c r="AB30" s="55" t="str">
        <f t="array" ref="AB30">IFERROR(INDEX($D$4:$N$4,SMALL(IF($D30:$N30="x",COLUMN($D:$N)-3,""),COLUMN(I:I))),"")</f>
        <v/>
      </c>
      <c r="AC30" s="55" t="str">
        <f t="array" ref="AC30">IFERROR(INDEX($D$4:$N$4,SMALL(IF($D30:$N30="x",COLUMN($D:$N)-3,""),COLUMN(J:J))),"")</f>
        <v/>
      </c>
      <c r="AD30" s="55" t="str">
        <f t="array" ref="AD30">IFERROR(INDEX($D$4:$N$4,SMALL(IF($D30:$N30="x",COLUMN($D:$N)-3,""),COLUMN(K:K))),"")</f>
        <v/>
      </c>
    </row>
    <row r="31" spans="1:30" ht="17">
      <c r="A31" s="36">
        <f t="shared" si="0"/>
        <v>44223</v>
      </c>
      <c r="B31" s="35"/>
      <c r="C31" s="22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9"/>
      <c r="P31" s="9"/>
      <c r="T31" s="55" t="str">
        <f t="array" ref="T31">IFERROR(INDEX($D$4:$N$4,SMALL(IF($D31:$N31="x",COLUMN($D:$N)-3,""),COLUMN(A:A))),"")</f>
        <v/>
      </c>
      <c r="U31" s="55" t="str">
        <f t="array" ref="U31">IFERROR(INDEX($D$4:$N$4,SMALL(IF($D31:$N31="x",COLUMN($D:$N)-3,""),COLUMN(B:B))),"")</f>
        <v/>
      </c>
      <c r="V31" s="55" t="str">
        <f t="array" ref="V31">IFERROR(INDEX($D$4:$N$4,SMALL(IF($D31:$N31="x",COLUMN($D:$N)-3,""),COLUMN(C:C))),"")</f>
        <v/>
      </c>
      <c r="W31" s="55" t="str">
        <f t="array" ref="W31">IFERROR(INDEX($D$4:$N$4,SMALL(IF($D31:$N31="x",COLUMN($D:$N)-3,""),COLUMN(D:D))),"")</f>
        <v/>
      </c>
      <c r="X31" s="55" t="str">
        <f t="array" ref="X31">IFERROR(INDEX($D$4:$N$4,SMALL(IF($D31:$N31="x",COLUMN($D:$N)-3,""),COLUMN(E:E))),"")</f>
        <v/>
      </c>
      <c r="Y31" s="55" t="str">
        <f t="array" ref="Y31">IFERROR(INDEX($D$4:$N$4,SMALL(IF($D31:$N31="x",COLUMN($D:$N)-3,""),COLUMN(F:F))),"")</f>
        <v/>
      </c>
      <c r="Z31" s="55" t="str">
        <f t="array" ref="Z31">IFERROR(INDEX($D$4:$N$4,SMALL(IF($D31:$N31="x",COLUMN($D:$N)-3,""),COLUMN(G:G))),"")</f>
        <v/>
      </c>
      <c r="AA31" s="55" t="str">
        <f t="array" ref="AA31">IFERROR(INDEX($D$4:$N$4,SMALL(IF($D31:$N31="x",COLUMN($D:$N)-3,""),COLUMN(H:H))),"")</f>
        <v/>
      </c>
      <c r="AB31" s="55" t="str">
        <f t="array" ref="AB31">IFERROR(INDEX($D$4:$N$4,SMALL(IF($D31:$N31="x",COLUMN($D:$N)-3,""),COLUMN(I:I))),"")</f>
        <v/>
      </c>
      <c r="AC31" s="55" t="str">
        <f t="array" ref="AC31">IFERROR(INDEX($D$4:$N$4,SMALL(IF($D31:$N31="x",COLUMN($D:$N)-3,""),COLUMN(J:J))),"")</f>
        <v/>
      </c>
      <c r="AD31" s="55" t="str">
        <f t="array" ref="AD31">IFERROR(INDEX($D$4:$N$4,SMALL(IF($D31:$N31="x",COLUMN($D:$N)-3,""),COLUMN(K:K))),"")</f>
        <v/>
      </c>
    </row>
    <row r="32" spans="1:30" ht="17">
      <c r="A32" s="36">
        <f t="shared" si="0"/>
        <v>44224</v>
      </c>
      <c r="B32" s="35"/>
      <c r="C32" s="22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9"/>
      <c r="P32" s="9"/>
      <c r="T32" s="55" t="str">
        <f t="array" ref="T32">IFERROR(INDEX($D$4:$N$4,SMALL(IF($D32:$N32="x",COLUMN($D:$N)-3,""),COLUMN(A:A))),"")</f>
        <v/>
      </c>
      <c r="U32" s="55" t="str">
        <f t="array" ref="U32">IFERROR(INDEX($D$4:$N$4,SMALL(IF($D32:$N32="x",COLUMN($D:$N)-3,""),COLUMN(B:B))),"")</f>
        <v/>
      </c>
      <c r="V32" s="55" t="str">
        <f t="array" ref="V32">IFERROR(INDEX($D$4:$N$4,SMALL(IF($D32:$N32="x",COLUMN($D:$N)-3,""),COLUMN(C:C))),"")</f>
        <v/>
      </c>
      <c r="W32" s="55" t="str">
        <f t="array" ref="W32">IFERROR(INDEX($D$4:$N$4,SMALL(IF($D32:$N32="x",COLUMN($D:$N)-3,""),COLUMN(D:D))),"")</f>
        <v/>
      </c>
      <c r="X32" s="55" t="str">
        <f t="array" ref="X32">IFERROR(INDEX($D$4:$N$4,SMALL(IF($D32:$N32="x",COLUMN($D:$N)-3,""),COLUMN(E:E))),"")</f>
        <v/>
      </c>
      <c r="Y32" s="55" t="str">
        <f t="array" ref="Y32">IFERROR(INDEX($D$4:$N$4,SMALL(IF($D32:$N32="x",COLUMN($D:$N)-3,""),COLUMN(F:F))),"")</f>
        <v/>
      </c>
      <c r="Z32" s="55" t="str">
        <f t="array" ref="Z32">IFERROR(INDEX($D$4:$N$4,SMALL(IF($D32:$N32="x",COLUMN($D:$N)-3,""),COLUMN(G:G))),"")</f>
        <v/>
      </c>
      <c r="AA32" s="55" t="str">
        <f t="array" ref="AA32">IFERROR(INDEX($D$4:$N$4,SMALL(IF($D32:$N32="x",COLUMN($D:$N)-3,""),COLUMN(H:H))),"")</f>
        <v/>
      </c>
      <c r="AB32" s="55" t="str">
        <f t="array" ref="AB32">IFERROR(INDEX($D$4:$N$4,SMALL(IF($D32:$N32="x",COLUMN($D:$N)-3,""),COLUMN(I:I))),"")</f>
        <v/>
      </c>
      <c r="AC32" s="55" t="str">
        <f t="array" ref="AC32">IFERROR(INDEX($D$4:$N$4,SMALL(IF($D32:$N32="x",COLUMN($D:$N)-3,""),COLUMN(J:J))),"")</f>
        <v/>
      </c>
      <c r="AD32" s="55" t="str">
        <f t="array" ref="AD32">IFERROR(INDEX($D$4:$N$4,SMALL(IF($D32:$N32="x",COLUMN($D:$N)-3,""),COLUMN(K:K))),"")</f>
        <v/>
      </c>
    </row>
    <row r="33" spans="1:30" ht="17">
      <c r="A33" s="36">
        <f t="shared" si="0"/>
        <v>44225</v>
      </c>
      <c r="B33" s="35" t="s">
        <v>0</v>
      </c>
      <c r="C33" s="22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9"/>
      <c r="P33" s="9"/>
      <c r="T33" s="55" t="str">
        <f t="array" ref="T33">IFERROR(INDEX($D$4:$N$4,SMALL(IF($D33:$N33="x",COLUMN($D:$N)-3,""),COLUMN(A:A))),"")</f>
        <v/>
      </c>
      <c r="U33" s="55" t="str">
        <f t="array" ref="U33">IFERROR(INDEX($D$4:$N$4,SMALL(IF($D33:$N33="x",COLUMN($D:$N)-3,""),COLUMN(B:B))),"")</f>
        <v/>
      </c>
      <c r="V33" s="55" t="str">
        <f t="array" ref="V33">IFERROR(INDEX($D$4:$N$4,SMALL(IF($D33:$N33="x",COLUMN($D:$N)-3,""),COLUMN(C:C))),"")</f>
        <v/>
      </c>
      <c r="W33" s="55" t="str">
        <f t="array" ref="W33">IFERROR(INDEX($D$4:$N$4,SMALL(IF($D33:$N33="x",COLUMN($D:$N)-3,""),COLUMN(D:D))),"")</f>
        <v/>
      </c>
      <c r="X33" s="55" t="str">
        <f t="array" ref="X33">IFERROR(INDEX($D$4:$N$4,SMALL(IF($D33:$N33="x",COLUMN($D:$N)-3,""),COLUMN(E:E))),"")</f>
        <v/>
      </c>
      <c r="Y33" s="55" t="str">
        <f t="array" ref="Y33">IFERROR(INDEX($D$4:$N$4,SMALL(IF($D33:$N33="x",COLUMN($D:$N)-3,""),COLUMN(F:F))),"")</f>
        <v/>
      </c>
      <c r="Z33" s="55" t="str">
        <f t="array" ref="Z33">IFERROR(INDEX($D$4:$N$4,SMALL(IF($D33:$N33="x",COLUMN($D:$N)-3,""),COLUMN(G:G))),"")</f>
        <v/>
      </c>
      <c r="AA33" s="55" t="str">
        <f t="array" ref="AA33">IFERROR(INDEX($D$4:$N$4,SMALL(IF($D33:$N33="x",COLUMN($D:$N)-3,""),COLUMN(H:H))),"")</f>
        <v/>
      </c>
      <c r="AB33" s="55" t="str">
        <f t="array" ref="AB33">IFERROR(INDEX($D$4:$N$4,SMALL(IF($D33:$N33="x",COLUMN($D:$N)-3,""),COLUMN(I:I))),"")</f>
        <v/>
      </c>
      <c r="AC33" s="55" t="str">
        <f t="array" ref="AC33">IFERROR(INDEX($D$4:$N$4,SMALL(IF($D33:$N33="x",COLUMN($D:$N)-3,""),COLUMN(J:J))),"")</f>
        <v/>
      </c>
      <c r="AD33" s="55" t="str">
        <f t="array" ref="AD33">IFERROR(INDEX($D$4:$N$4,SMALL(IF($D33:$N33="x",COLUMN($D:$N)-3,""),COLUMN(K:K))),"")</f>
        <v/>
      </c>
    </row>
    <row r="34" spans="1:30" ht="17">
      <c r="A34" s="36">
        <f t="shared" si="0"/>
        <v>44226</v>
      </c>
      <c r="B34" s="35" t="s">
        <v>0</v>
      </c>
      <c r="C34" s="22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9"/>
      <c r="P34" s="9"/>
      <c r="T34" s="55" t="str">
        <f t="array" ref="T34">IFERROR(INDEX($D$4:$N$4,SMALL(IF($D34:$N34="x",COLUMN($D:$N)-3,""),COLUMN(A:A))),"")</f>
        <v/>
      </c>
      <c r="U34" s="55" t="str">
        <f t="array" ref="U34">IFERROR(INDEX($D$4:$N$4,SMALL(IF($D34:$N34="x",COLUMN($D:$N)-3,""),COLUMN(B:B))),"")</f>
        <v/>
      </c>
      <c r="V34" s="55" t="str">
        <f t="array" ref="V34">IFERROR(INDEX($D$4:$N$4,SMALL(IF($D34:$N34="x",COLUMN($D:$N)-3,""),COLUMN(C:C))),"")</f>
        <v/>
      </c>
      <c r="W34" s="55" t="str">
        <f t="array" ref="W34">IFERROR(INDEX($D$4:$N$4,SMALL(IF($D34:$N34="x",COLUMN($D:$N)-3,""),COLUMN(D:D))),"")</f>
        <v/>
      </c>
      <c r="X34" s="55" t="str">
        <f t="array" ref="X34">IFERROR(INDEX($D$4:$N$4,SMALL(IF($D34:$N34="x",COLUMN($D:$N)-3,""),COLUMN(E:E))),"")</f>
        <v/>
      </c>
      <c r="Y34" s="55" t="str">
        <f t="array" ref="Y34">IFERROR(INDEX($D$4:$N$4,SMALL(IF($D34:$N34="x",COLUMN($D:$N)-3,""),COLUMN(F:F))),"")</f>
        <v/>
      </c>
      <c r="Z34" s="55" t="str">
        <f t="array" ref="Z34">IFERROR(INDEX($D$4:$N$4,SMALL(IF($D34:$N34="x",COLUMN($D:$N)-3,""),COLUMN(G:G))),"")</f>
        <v/>
      </c>
      <c r="AA34" s="55" t="str">
        <f t="array" ref="AA34">IFERROR(INDEX($D$4:$N$4,SMALL(IF($D34:$N34="x",COLUMN($D:$N)-3,""),COLUMN(H:H))),"")</f>
        <v/>
      </c>
      <c r="AB34" s="55" t="str">
        <f t="array" ref="AB34">IFERROR(INDEX($D$4:$N$4,SMALL(IF($D34:$N34="x",COLUMN($D:$N)-3,""),COLUMN(I:I))),"")</f>
        <v/>
      </c>
      <c r="AC34" s="55" t="str">
        <f t="array" ref="AC34">IFERROR(INDEX($D$4:$N$4,SMALL(IF($D34:$N34="x",COLUMN($D:$N)-3,""),COLUMN(J:J))),"")</f>
        <v/>
      </c>
      <c r="AD34" s="55" t="str">
        <f t="array" ref="AD34">IFERROR(INDEX($D$4:$N$4,SMALL(IF($D34:$N34="x",COLUMN($D:$N)-3,""),COLUMN(K:K))),"")</f>
        <v/>
      </c>
    </row>
    <row r="35" spans="1:30" ht="17">
      <c r="A35" s="36">
        <f t="shared" si="0"/>
        <v>44227</v>
      </c>
      <c r="B35" s="35" t="s">
        <v>0</v>
      </c>
      <c r="C35" s="22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9"/>
      <c r="P35" s="9"/>
      <c r="T35" s="55" t="str">
        <f t="array" ref="T35">IFERROR(INDEX($D$4:$N$4,SMALL(IF($D35:$N35="x",COLUMN($D:$N)-3,""),COLUMN(A:A))),"")</f>
        <v/>
      </c>
      <c r="U35" s="55" t="str">
        <f t="array" ref="U35">IFERROR(INDEX($D$4:$N$4,SMALL(IF($D35:$N35="x",COLUMN($D:$N)-3,""),COLUMN(B:B))),"")</f>
        <v/>
      </c>
      <c r="V35" s="55" t="str">
        <f t="array" ref="V35">IFERROR(INDEX($D$4:$N$4,SMALL(IF($D35:$N35="x",COLUMN($D:$N)-3,""),COLUMN(C:C))),"")</f>
        <v/>
      </c>
      <c r="W35" s="55" t="str">
        <f t="array" ref="W35">IFERROR(INDEX($D$4:$N$4,SMALL(IF($D35:$N35="x",COLUMN($D:$N)-3,""),COLUMN(D:D))),"")</f>
        <v/>
      </c>
      <c r="X35" s="55" t="str">
        <f t="array" ref="X35">IFERROR(INDEX($D$4:$N$4,SMALL(IF($D35:$N35="x",COLUMN($D:$N)-3,""),COLUMN(E:E))),"")</f>
        <v/>
      </c>
      <c r="Y35" s="55" t="str">
        <f t="array" ref="Y35">IFERROR(INDEX($D$4:$N$4,SMALL(IF($D35:$N35="x",COLUMN($D:$N)-3,""),COLUMN(F:F))),"")</f>
        <v/>
      </c>
      <c r="Z35" s="55" t="str">
        <f t="array" ref="Z35">IFERROR(INDEX($D$4:$N$4,SMALL(IF($D35:$N35="x",COLUMN($D:$N)-3,""),COLUMN(G:G))),"")</f>
        <v/>
      </c>
      <c r="AA35" s="55" t="str">
        <f t="array" ref="AA35">IFERROR(INDEX($D$4:$N$4,SMALL(IF($D35:$N35="x",COLUMN($D:$N)-3,""),COLUMN(H:H))),"")</f>
        <v/>
      </c>
      <c r="AB35" s="55" t="str">
        <f t="array" ref="AB35">IFERROR(INDEX($D$4:$N$4,SMALL(IF($D35:$N35="x",COLUMN($D:$N)-3,""),COLUMN(I:I))),"")</f>
        <v/>
      </c>
      <c r="AC35" s="55" t="str">
        <f t="array" ref="AC35">IFERROR(INDEX($D$4:$N$4,SMALL(IF($D35:$N35="x",COLUMN($D:$N)-3,""),COLUMN(J:J))),"")</f>
        <v/>
      </c>
      <c r="AD35" s="55" t="str">
        <f t="array" ref="AD35">IFERROR(INDEX($D$4:$N$4,SMALL(IF($D35:$N35="x",COLUMN($D:$N)-3,""),COLUMN(K:K))),"")</f>
        <v/>
      </c>
    </row>
    <row r="36" spans="1:30">
      <c r="A36" s="6"/>
    </row>
    <row r="37" spans="1:30" ht="19.5" customHeight="1">
      <c r="B37" s="50" t="s">
        <v>15</v>
      </c>
      <c r="C37" s="51"/>
      <c r="D37" s="38">
        <f>IF(COUNTA(D$5:D$35)=0,"",COUNTA(D$5:D$35))</f>
        <v>3</v>
      </c>
      <c r="E37" s="38">
        <f t="shared" ref="E37:N37" si="1">IF(COUNTA(E$5:E$35)=0,"",COUNTA(E$5:E$35))</f>
        <v>1</v>
      </c>
      <c r="F37" s="38" t="str">
        <f t="shared" si="1"/>
        <v/>
      </c>
      <c r="G37" s="38">
        <f t="shared" si="1"/>
        <v>1</v>
      </c>
      <c r="H37" s="38">
        <f t="shared" si="1"/>
        <v>1</v>
      </c>
      <c r="I37" s="38">
        <f t="shared" si="1"/>
        <v>1</v>
      </c>
      <c r="J37" s="38" t="str">
        <f t="shared" si="1"/>
        <v/>
      </c>
      <c r="K37" s="38">
        <f t="shared" si="1"/>
        <v>1</v>
      </c>
      <c r="L37" s="38" t="str">
        <f t="shared" si="1"/>
        <v/>
      </c>
      <c r="M37" s="38">
        <f t="shared" si="1"/>
        <v>1</v>
      </c>
      <c r="N37" s="38">
        <f t="shared" si="1"/>
        <v>2</v>
      </c>
    </row>
    <row r="38" spans="1:30" ht="19.5" customHeight="1">
      <c r="B38" s="52" t="s">
        <v>14</v>
      </c>
      <c r="C38" s="53"/>
      <c r="D38" s="40">
        <f>IF(COUNTIF($B$5:$B$35,D$4)=0,"",COUNTIF($B$5:$B$35,D$4))</f>
        <v>5</v>
      </c>
      <c r="E38" s="40">
        <f t="shared" ref="E38:L38" si="2">IF(COUNTIF($B$5:$B$35,E$4)=0,"",COUNTIF($B$5:$B$35,E$4))</f>
        <v>1</v>
      </c>
      <c r="F38" s="40" t="str">
        <f t="shared" si="2"/>
        <v/>
      </c>
      <c r="G38" s="40" t="str">
        <f t="shared" si="2"/>
        <v/>
      </c>
      <c r="H38" s="40" t="str">
        <f t="shared" si="2"/>
        <v/>
      </c>
      <c r="I38" s="40" t="str">
        <f t="shared" si="2"/>
        <v/>
      </c>
      <c r="J38" s="40" t="str">
        <f t="shared" si="2"/>
        <v/>
      </c>
      <c r="K38" s="40" t="str">
        <f t="shared" si="2"/>
        <v/>
      </c>
      <c r="L38" s="40" t="str">
        <f t="shared" si="2"/>
        <v/>
      </c>
      <c r="M38" s="40"/>
      <c r="N38" s="40"/>
    </row>
    <row r="39" spans="1:30" ht="19.5" customHeight="1">
      <c r="B39" s="52" t="s">
        <v>16</v>
      </c>
      <c r="C39" s="53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4">
    <mergeCell ref="A2:O2"/>
    <mergeCell ref="B37:C37"/>
    <mergeCell ref="B38:C38"/>
    <mergeCell ref="B39:C39"/>
  </mergeCells>
  <conditionalFormatting sqref="D5:N35 A5:B35">
    <cfRule type="expression" dxfId="20" priority="16">
      <formula>OR(COUNTIF(feries,$A5),WEEKDAY($A5,2)&gt;5)</formula>
    </cfRule>
  </conditionalFormatting>
  <conditionalFormatting sqref="D4:N35">
    <cfRule type="expression" dxfId="19" priority="14">
      <formula>D$4=""</formula>
    </cfRule>
  </conditionalFormatting>
  <conditionalFormatting sqref="D5:D35">
    <cfRule type="expression" dxfId="18" priority="13">
      <formula>$D5="x"</formula>
    </cfRule>
  </conditionalFormatting>
  <conditionalFormatting sqref="E5:E35">
    <cfRule type="expression" dxfId="17" priority="12">
      <formula>$E5="x"</formula>
    </cfRule>
  </conditionalFormatting>
  <conditionalFormatting sqref="G5:G35">
    <cfRule type="expression" dxfId="16" priority="11">
      <formula>$G5="x"</formula>
    </cfRule>
  </conditionalFormatting>
  <conditionalFormatting sqref="F5:F35">
    <cfRule type="expression" dxfId="15" priority="10">
      <formula>$F5="x"</formula>
    </cfRule>
  </conditionalFormatting>
  <conditionalFormatting sqref="H5:H35">
    <cfRule type="expression" dxfId="14" priority="9">
      <formula>$H5="x"</formula>
    </cfRule>
  </conditionalFormatting>
  <conditionalFormatting sqref="I5:I35">
    <cfRule type="expression" dxfId="13" priority="8">
      <formula>$I5="x"</formula>
    </cfRule>
  </conditionalFormatting>
  <conditionalFormatting sqref="J5:J35">
    <cfRule type="expression" dxfId="12" priority="7">
      <formula>$J5="x"</formula>
    </cfRule>
  </conditionalFormatting>
  <conditionalFormatting sqref="K5:K35">
    <cfRule type="expression" dxfId="11" priority="6">
      <formula>$K5="x"</formula>
    </cfRule>
  </conditionalFormatting>
  <conditionalFormatting sqref="L5:L35">
    <cfRule type="expression" dxfId="10" priority="5">
      <formula>$L5="x"</formula>
    </cfRule>
  </conditionalFormatting>
  <conditionalFormatting sqref="M5:M35">
    <cfRule type="expression" dxfId="9" priority="4">
      <formula>$M5="x"</formula>
    </cfRule>
  </conditionalFormatting>
  <conditionalFormatting sqref="N5:N35">
    <cfRule type="expression" dxfId="8" priority="3">
      <formula>$N5="x"</formula>
    </cfRule>
  </conditionalFormatting>
  <conditionalFormatting sqref="A32:N35">
    <cfRule type="expression" dxfId="7" priority="2">
      <formula>$A32=""</formula>
    </cfRule>
  </conditionalFormatting>
  <conditionalFormatting sqref="A5:A35">
    <cfRule type="expression" dxfId="6" priority="1">
      <formula>OR(COUNTIF(feries,$A5),WEEKDAY($A5,2)&gt;5)</formula>
    </cfRule>
  </conditionalFormatting>
  <dataValidations count="1">
    <dataValidation type="list" allowBlank="1" showInputMessage="1" showErrorMessage="1" sqref="B5:B35">
      <formula1>OFFSET($S5,,1,,COUNTIF($T5:$AD5,"&gt;&lt;"))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PARAMETRES!$N$4:$N$5</xm:f>
          </x14:formula1>
          <xm:sqref>D5:N35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N22"/>
  <sheetViews>
    <sheetView workbookViewId="0">
      <selection activeCell="I11" sqref="I11"/>
    </sheetView>
  </sheetViews>
  <sheetFormatPr baseColWidth="10" defaultRowHeight="14.5"/>
  <cols>
    <col min="2" max="2" width="1.7265625" customWidth="1"/>
    <col min="4" max="4" width="23.81640625" customWidth="1"/>
    <col min="6" max="6" width="1.7265625" customWidth="1"/>
    <col min="11" max="11" width="17.26953125" customWidth="1"/>
    <col min="12" max="12" width="15.81640625" customWidth="1"/>
  </cols>
  <sheetData>
    <row r="1" spans="2:14" ht="30.75" customHeight="1"/>
    <row r="2" spans="2:14" ht="10" customHeight="1">
      <c r="B2" s="3"/>
      <c r="C2" s="3"/>
      <c r="D2" s="3"/>
      <c r="E2" s="3"/>
      <c r="F2" s="3"/>
    </row>
    <row r="3" spans="2:14" ht="25" customHeight="1">
      <c r="B3" s="3"/>
      <c r="C3" s="54" t="s">
        <v>1</v>
      </c>
      <c r="D3" s="54"/>
      <c r="E3" s="54"/>
      <c r="F3" s="3"/>
      <c r="J3" s="41"/>
      <c r="K3" s="46" t="s">
        <v>20</v>
      </c>
      <c r="L3" s="44">
        <f>YEAR(E4)</f>
        <v>2021</v>
      </c>
      <c r="N3" s="42"/>
    </row>
    <row r="4" spans="2:14" ht="25" customHeight="1">
      <c r="B4" s="3"/>
      <c r="C4" s="2"/>
      <c r="D4" s="4">
        <v>2021</v>
      </c>
      <c r="E4" s="15" t="str">
        <f>"01/01/"&amp;D4</f>
        <v>01/01/2021</v>
      </c>
      <c r="F4" s="3"/>
      <c r="J4" s="41"/>
      <c r="K4" s="43" t="s">
        <v>21</v>
      </c>
      <c r="L4" s="44" t="s">
        <v>22</v>
      </c>
      <c r="N4" s="42" t="s">
        <v>11</v>
      </c>
    </row>
    <row r="5" spans="2:14" ht="25" customHeight="1">
      <c r="B5" s="3"/>
      <c r="C5" s="2"/>
      <c r="D5" s="2"/>
      <c r="E5" s="2"/>
      <c r="F5" s="3"/>
      <c r="J5" s="41"/>
      <c r="K5" s="43" t="s">
        <v>23</v>
      </c>
      <c r="L5" s="45">
        <f>DATE(L3,1,1)</f>
        <v>44197</v>
      </c>
      <c r="N5" s="42"/>
    </row>
    <row r="6" spans="2:14" ht="21.75" customHeight="1">
      <c r="B6" s="3"/>
      <c r="C6" s="3"/>
      <c r="D6" s="3"/>
      <c r="E6" s="3"/>
      <c r="F6" s="3"/>
      <c r="J6" s="41"/>
      <c r="K6" s="43" t="s">
        <v>24</v>
      </c>
      <c r="L6" s="45">
        <f>FLOOR(DAY(MINUTE(L3/38)/2+56)&amp;"/5/"&amp;L3,7)-34</f>
        <v>44290</v>
      </c>
      <c r="N6" s="42"/>
    </row>
    <row r="7" spans="2:14">
      <c r="J7" s="41"/>
      <c r="K7" s="43" t="s">
        <v>25</v>
      </c>
      <c r="L7" s="45">
        <f>L6+1</f>
        <v>44291</v>
      </c>
    </row>
    <row r="8" spans="2:14" ht="21.75" customHeight="1">
      <c r="B8" s="3"/>
      <c r="C8" s="3"/>
      <c r="D8" s="3"/>
      <c r="E8" s="3"/>
      <c r="F8" s="3"/>
      <c r="J8" s="41"/>
      <c r="K8" s="43" t="s">
        <v>26</v>
      </c>
      <c r="L8" s="45">
        <f>DATE(L3,5,1)</f>
        <v>44317</v>
      </c>
    </row>
    <row r="9" spans="2:14" ht="22.5" customHeight="1">
      <c r="B9" s="3"/>
      <c r="C9" s="14"/>
      <c r="D9" s="14" t="s">
        <v>12</v>
      </c>
      <c r="E9" s="14"/>
      <c r="F9" s="3"/>
      <c r="J9" s="41"/>
      <c r="K9" s="43" t="s">
        <v>27</v>
      </c>
      <c r="L9" s="45">
        <f>DATE(L3,5,8)</f>
        <v>44324</v>
      </c>
    </row>
    <row r="10" spans="2:14" ht="15.5">
      <c r="B10" s="3"/>
      <c r="C10" s="2"/>
      <c r="D10" s="16" t="s">
        <v>0</v>
      </c>
      <c r="E10" s="15" t="str">
        <f>IF(D10="","",D10)</f>
        <v>A</v>
      </c>
      <c r="F10" s="3"/>
      <c r="J10" s="41"/>
      <c r="K10" s="43" t="s">
        <v>28</v>
      </c>
      <c r="L10" s="45">
        <f>L6+39</f>
        <v>44329</v>
      </c>
    </row>
    <row r="11" spans="2:14" ht="15.5">
      <c r="B11" s="3"/>
      <c r="C11" s="2"/>
      <c r="D11" s="16" t="s">
        <v>3</v>
      </c>
      <c r="E11" s="15" t="str">
        <f t="shared" ref="E11:E20" si="0">IF(D11="","",D11)</f>
        <v>B</v>
      </c>
      <c r="F11" s="3"/>
      <c r="J11" s="41"/>
      <c r="K11" s="43" t="s">
        <v>29</v>
      </c>
      <c r="L11" s="45">
        <f>L6+49</f>
        <v>44339</v>
      </c>
    </row>
    <row r="12" spans="2:14" ht="15.5">
      <c r="B12" s="3"/>
      <c r="C12" s="2"/>
      <c r="D12" s="16" t="s">
        <v>4</v>
      </c>
      <c r="E12" s="15" t="str">
        <f t="shared" si="0"/>
        <v>C</v>
      </c>
      <c r="F12" s="3"/>
      <c r="J12" s="41"/>
      <c r="K12" s="43" t="s">
        <v>30</v>
      </c>
      <c r="L12" s="45">
        <f>L6+50</f>
        <v>44340</v>
      </c>
    </row>
    <row r="13" spans="2:14" ht="15.5">
      <c r="B13" s="3"/>
      <c r="C13" s="2"/>
      <c r="D13" s="16" t="s">
        <v>5</v>
      </c>
      <c r="E13" s="15" t="str">
        <f t="shared" si="0"/>
        <v>D</v>
      </c>
      <c r="F13" s="3"/>
      <c r="J13" s="41"/>
      <c r="K13" s="43" t="s">
        <v>31</v>
      </c>
      <c r="L13" s="45">
        <f>DATE(L3,7,14)</f>
        <v>44391</v>
      </c>
    </row>
    <row r="14" spans="2:14" ht="15.5">
      <c r="B14" s="3"/>
      <c r="C14" s="2"/>
      <c r="D14" s="16" t="s">
        <v>6</v>
      </c>
      <c r="E14" s="15" t="str">
        <f t="shared" si="0"/>
        <v>E</v>
      </c>
      <c r="F14" s="3"/>
      <c r="J14" s="41"/>
      <c r="K14" s="43" t="s">
        <v>32</v>
      </c>
      <c r="L14" s="45">
        <f>DATE(L3,8,15)</f>
        <v>44423</v>
      </c>
    </row>
    <row r="15" spans="2:14" ht="15.5">
      <c r="B15" s="3"/>
      <c r="C15" s="2"/>
      <c r="D15" s="16" t="s">
        <v>7</v>
      </c>
      <c r="E15" s="15" t="str">
        <f t="shared" si="0"/>
        <v>F</v>
      </c>
      <c r="F15" s="3"/>
      <c r="J15" s="41"/>
      <c r="K15" s="43" t="s">
        <v>33</v>
      </c>
      <c r="L15" s="45">
        <f>DATE(L3,11,1)</f>
        <v>44501</v>
      </c>
    </row>
    <row r="16" spans="2:14" ht="15.5">
      <c r="B16" s="3"/>
      <c r="C16" s="2"/>
      <c r="D16" s="16" t="s">
        <v>8</v>
      </c>
      <c r="E16" s="15" t="str">
        <f t="shared" si="0"/>
        <v>G</v>
      </c>
      <c r="F16" s="3"/>
      <c r="J16" s="41"/>
      <c r="K16" s="43" t="s">
        <v>34</v>
      </c>
      <c r="L16" s="45">
        <f>DATE(L3,11,11)</f>
        <v>44511</v>
      </c>
    </row>
    <row r="17" spans="2:12" ht="15.5">
      <c r="B17" s="3"/>
      <c r="C17" s="2"/>
      <c r="D17" s="16" t="s">
        <v>9</v>
      </c>
      <c r="E17" s="15" t="str">
        <f t="shared" si="0"/>
        <v>H</v>
      </c>
      <c r="F17" s="3"/>
      <c r="J17" s="41"/>
      <c r="K17" s="43" t="s">
        <v>35</v>
      </c>
      <c r="L17" s="45">
        <f>DATE(L3,12,25)</f>
        <v>44555</v>
      </c>
    </row>
    <row r="18" spans="2:12" ht="15.5">
      <c r="B18" s="3"/>
      <c r="C18" s="2"/>
      <c r="D18" s="16" t="s">
        <v>17</v>
      </c>
      <c r="E18" s="15" t="str">
        <f t="shared" si="0"/>
        <v>I</v>
      </c>
      <c r="F18" s="3"/>
      <c r="J18" s="41"/>
      <c r="K18" s="41"/>
      <c r="L18" s="41"/>
    </row>
    <row r="19" spans="2:12" ht="15.5">
      <c r="B19" s="3"/>
      <c r="C19" s="2"/>
      <c r="D19" s="16" t="s">
        <v>18</v>
      </c>
      <c r="E19" s="15" t="str">
        <f t="shared" si="0"/>
        <v>J</v>
      </c>
      <c r="F19" s="3"/>
      <c r="J19" s="41"/>
      <c r="K19" s="41"/>
      <c r="L19" s="41"/>
    </row>
    <row r="20" spans="2:12" ht="15.5">
      <c r="B20" s="3"/>
      <c r="C20" s="2"/>
      <c r="D20" s="16" t="s">
        <v>19</v>
      </c>
      <c r="E20" s="15" t="str">
        <f t="shared" si="0"/>
        <v>K</v>
      </c>
      <c r="F20" s="3"/>
      <c r="J20" s="41"/>
      <c r="K20" s="41"/>
      <c r="L20" s="41"/>
    </row>
    <row r="21" spans="2:12">
      <c r="B21" s="3"/>
      <c r="C21" s="2"/>
      <c r="D21" s="2"/>
      <c r="E21" s="2"/>
      <c r="F21" s="3"/>
    </row>
    <row r="22" spans="2:12">
      <c r="B22" s="3"/>
      <c r="C22" s="3"/>
      <c r="D22" s="3"/>
      <c r="E22" s="3"/>
      <c r="F22" s="3"/>
    </row>
  </sheetData>
  <mergeCells count="1">
    <mergeCell ref="C3:E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PARAMETRES</vt:lpstr>
      <vt:lpstr>annee</vt:lpstr>
      <vt:lpstr>feries</vt:lpstr>
      <vt:lpstr>ListeAgent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tulipe</cp:lastModifiedBy>
  <dcterms:created xsi:type="dcterms:W3CDTF">2021-04-20T17:48:10Z</dcterms:created>
  <dcterms:modified xsi:type="dcterms:W3CDTF">2021-04-21T08:28:11Z</dcterms:modified>
</cp:coreProperties>
</file>