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Anglais_général">Feuil1!#REF!</definedName>
    <definedName name="Anglais_intensif">Feuil1!$E$12</definedName>
    <definedName name="Anglais_semi_intensif">Feuil1!#REF!</definedName>
    <definedName name="COURSES">Feuil1!#REF!</definedName>
    <definedName name="LESSONS___WEEK">Feuil1!#REF!</definedName>
    <definedName name="segment">Feuil1!$AI$16:$AI$19</definedName>
    <definedName name="Semestre_académique___année">Feuil1!$F$12</definedName>
    <definedName name="Semestre_académique_intensif___année">Feuil1!$I$12</definedName>
    <definedName name="Semestre_académique_semi_intensif___année">Feuil1!$H$12</definedName>
    <definedName name="WEEK">Feuil1!$H$12:$H$35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" i="1"/>
  <c r="C7"/>
  <c r="C6"/>
  <c r="C15"/>
</calcChain>
</file>

<file path=xl/sharedStrings.xml><?xml version="1.0" encoding="utf-8"?>
<sst xmlns="http://schemas.openxmlformats.org/spreadsheetml/2006/main" count="29" uniqueCount="22">
  <si>
    <t>Type de cours</t>
  </si>
  <si>
    <t>Anglais général</t>
  </si>
  <si>
    <t>Nombre de leçons/semaine (45mins)</t>
  </si>
  <si>
    <t>Anglais semi-intensif</t>
  </si>
  <si>
    <t>Anglais intensif</t>
  </si>
  <si>
    <t>Semestre académique / année</t>
  </si>
  <si>
    <t>Semestre académique semi-intensif / année</t>
  </si>
  <si>
    <t xml:space="preserve">Durée du séjour (semaines) </t>
  </si>
  <si>
    <t>Semestre académique intensif / année</t>
  </si>
  <si>
    <t xml:space="preserve">Nombre de leçons </t>
  </si>
  <si>
    <t>Durée du séjour</t>
  </si>
  <si>
    <t>total</t>
  </si>
  <si>
    <t>/semaine</t>
  </si>
  <si>
    <t>1&gt;11</t>
  </si>
  <si>
    <t>12&gt;23</t>
  </si>
  <si>
    <t>24&gt;33</t>
  </si>
  <si>
    <t>33&gt;52</t>
  </si>
  <si>
    <t>G2:Q2</t>
  </si>
  <si>
    <t>R2:AC2</t>
  </si>
  <si>
    <t>ad2:ao2</t>
  </si>
  <si>
    <t>ap2:ba2</t>
  </si>
  <si>
    <t xml:space="preserve">avec les segments </t>
  </si>
</sst>
</file>

<file path=xl/styles.xml><?xml version="1.0" encoding="utf-8"?>
<styleSheet xmlns="http://schemas.openxmlformats.org/spreadsheetml/2006/main">
  <numFmts count="1">
    <numFmt numFmtId="164" formatCode="[$£-809]#,##0.00"/>
  </numFmts>
  <fonts count="3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left" vertical="center"/>
    </xf>
    <xf numFmtId="164" fontId="2" fillId="0" borderId="8" xfId="0" applyNumberFormat="1" applyFont="1" applyBorder="1"/>
    <xf numFmtId="164" fontId="2" fillId="0" borderId="9" xfId="0" applyNumberFormat="1" applyFont="1" applyBorder="1"/>
    <xf numFmtId="164" fontId="2" fillId="0" borderId="2" xfId="0" applyNumberFormat="1" applyFont="1" applyBorder="1"/>
    <xf numFmtId="164" fontId="2" fillId="0" borderId="5" xfId="0" applyNumberFormat="1" applyFont="1" applyBorder="1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164" fontId="2" fillId="0" borderId="0" xfId="0" applyNumberFormat="1" applyFont="1" applyBorder="1"/>
    <xf numFmtId="0" fontId="0" fillId="0" borderId="0" xfId="0" applyBorder="1"/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0" fontId="1" fillId="3" borderId="12" xfId="0" applyFont="1" applyFill="1" applyBorder="1"/>
    <xf numFmtId="0" fontId="1" fillId="3" borderId="13" xfId="0" applyFont="1" applyFill="1" applyBorder="1"/>
    <xf numFmtId="0" fontId="0" fillId="0" borderId="1" xfId="0" applyBorder="1"/>
    <xf numFmtId="0" fontId="0" fillId="0" borderId="3" xfId="0" applyBorder="1"/>
    <xf numFmtId="0" fontId="2" fillId="3" borderId="11" xfId="0" applyFont="1" applyFill="1" applyBorder="1"/>
    <xf numFmtId="0" fontId="1" fillId="3" borderId="7" xfId="0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2" fillId="3" borderId="6" xfId="0" applyFont="1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164" fontId="2" fillId="5" borderId="8" xfId="0" applyNumberFormat="1" applyFont="1" applyFill="1" applyBorder="1"/>
    <xf numFmtId="0" fontId="0" fillId="0" borderId="0" xfId="0" applyNumberFormat="1"/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12</xdr:row>
      <xdr:rowOff>42334</xdr:rowOff>
    </xdr:from>
    <xdr:to>
      <xdr:col>7</xdr:col>
      <xdr:colOff>903111</xdr:colOff>
      <xdr:row>22</xdr:row>
      <xdr:rowOff>176389</xdr:rowOff>
    </xdr:to>
    <xdr:sp macro="" textlink="">
      <xdr:nvSpPr>
        <xdr:cNvPr id="2" name="ZoneTexte 1"/>
        <xdr:cNvSpPr txBox="1"/>
      </xdr:nvSpPr>
      <xdr:spPr>
        <a:xfrm>
          <a:off x="6836833" y="2243667"/>
          <a:ext cx="5813778" cy="196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quelque</a:t>
          </a:r>
          <a:r>
            <a:rPr lang="fr-FR" sz="1100" baseline="0"/>
            <a:t> chose ne va pas dans la conception</a:t>
          </a:r>
        </a:p>
        <a:p>
          <a:r>
            <a:rPr lang="fr-FR" sz="1100" baseline="0"/>
            <a:t>car il n'y a qu'un seul nombre de leçon par type de cours   donc le choix en B4  parait inutile </a:t>
          </a:r>
        </a:p>
        <a:p>
          <a:r>
            <a:rPr lang="fr-FR" sz="1100" baseline="0"/>
            <a:t>on peut très bien remplacer ce choix par un simple Recherche V  </a:t>
          </a:r>
        </a:p>
        <a:p>
          <a:r>
            <a:rPr lang="fr-FR" sz="1100" baseline="0"/>
            <a:t>  RECHERCHEV(B3;E4:F9;2;0) </a:t>
          </a:r>
          <a:endParaRPr lang="fr-FR" sz="1100"/>
        </a:p>
      </xdr:txBody>
    </xdr:sp>
    <xdr:clientData/>
  </xdr:twoCellAnchor>
  <xdr:twoCellAnchor>
    <xdr:from>
      <xdr:col>1</xdr:col>
      <xdr:colOff>966612</xdr:colOff>
      <xdr:row>3</xdr:row>
      <xdr:rowOff>49389</xdr:rowOff>
    </xdr:from>
    <xdr:to>
      <xdr:col>4</xdr:col>
      <xdr:colOff>818445</xdr:colOff>
      <xdr:row>15</xdr:row>
      <xdr:rowOff>14111</xdr:rowOff>
    </xdr:to>
    <xdr:cxnSp macro="">
      <xdr:nvCxnSpPr>
        <xdr:cNvPr id="4" name="Connecteur droit avec flèche 3"/>
        <xdr:cNvCxnSpPr/>
      </xdr:nvCxnSpPr>
      <xdr:spPr>
        <a:xfrm rot="10800000">
          <a:off x="3817056" y="599722"/>
          <a:ext cx="3076222" cy="216605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J19"/>
  <sheetViews>
    <sheetView tabSelected="1" zoomScale="90" zoomScaleNormal="90" workbookViewId="0">
      <selection activeCell="B21" sqref="B21"/>
    </sheetView>
  </sheetViews>
  <sheetFormatPr baseColWidth="10" defaultRowHeight="14.5"/>
  <cols>
    <col min="1" max="1" width="40.81640625" bestFit="1" customWidth="1"/>
    <col min="2" max="2" width="17.453125" bestFit="1" customWidth="1"/>
    <col min="3" max="3" width="17.7265625" customWidth="1"/>
    <col min="5" max="5" width="43.26953125" customWidth="1"/>
    <col min="6" max="6" width="20.54296875" bestFit="1" customWidth="1"/>
    <col min="7" max="7" width="17.453125" customWidth="1"/>
    <col min="8" max="8" width="13.26953125" bestFit="1" customWidth="1"/>
    <col min="9" max="18" width="13.26953125" customWidth="1"/>
    <col min="19" max="19" width="13.81640625" bestFit="1" customWidth="1"/>
    <col min="20" max="30" width="13.81640625" customWidth="1"/>
    <col min="31" max="31" width="11.81640625" bestFit="1" customWidth="1"/>
  </cols>
  <sheetData>
    <row r="2" spans="1:36">
      <c r="F2" s="26" t="s">
        <v>10</v>
      </c>
      <c r="G2" s="18">
        <v>1</v>
      </c>
      <c r="H2" s="18">
        <v>2</v>
      </c>
      <c r="I2" s="18">
        <v>3</v>
      </c>
      <c r="J2" s="18">
        <v>4</v>
      </c>
      <c r="K2" s="18">
        <v>5</v>
      </c>
      <c r="L2" s="18">
        <v>6</v>
      </c>
      <c r="M2" s="18">
        <v>7</v>
      </c>
      <c r="N2" s="18">
        <v>8</v>
      </c>
      <c r="O2" s="18">
        <v>9</v>
      </c>
      <c r="P2" s="18">
        <v>10</v>
      </c>
      <c r="Q2" s="18">
        <v>11</v>
      </c>
      <c r="R2" s="18">
        <v>12</v>
      </c>
      <c r="S2" s="18">
        <v>13</v>
      </c>
      <c r="T2" s="18">
        <v>14</v>
      </c>
      <c r="U2" s="18">
        <v>15</v>
      </c>
      <c r="V2" s="18">
        <v>16</v>
      </c>
      <c r="W2" s="18">
        <v>17</v>
      </c>
      <c r="X2" s="18">
        <v>18</v>
      </c>
      <c r="Y2" s="18">
        <v>19</v>
      </c>
      <c r="Z2" s="18">
        <v>20</v>
      </c>
      <c r="AA2" s="18">
        <v>21</v>
      </c>
      <c r="AB2" s="18">
        <v>22</v>
      </c>
      <c r="AC2" s="18">
        <v>23</v>
      </c>
      <c r="AD2" s="19">
        <v>24</v>
      </c>
    </row>
    <row r="3" spans="1:36">
      <c r="A3" s="16" t="s">
        <v>0</v>
      </c>
      <c r="B3" s="17" t="s">
        <v>4</v>
      </c>
      <c r="C3" s="7"/>
      <c r="E3" s="22" t="s">
        <v>0</v>
      </c>
      <c r="F3" s="22" t="s">
        <v>9</v>
      </c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2"/>
    </row>
    <row r="4" spans="1:36">
      <c r="A4" s="1" t="s">
        <v>2</v>
      </c>
      <c r="B4" s="11">
        <v>30</v>
      </c>
      <c r="C4" s="8"/>
      <c r="E4" s="23" t="s">
        <v>1</v>
      </c>
      <c r="F4" s="27">
        <v>20</v>
      </c>
      <c r="G4" s="20">
        <v>410</v>
      </c>
      <c r="H4" s="15">
        <v>410</v>
      </c>
      <c r="I4" s="15">
        <v>410</v>
      </c>
      <c r="J4" s="15">
        <v>410</v>
      </c>
      <c r="K4" s="15">
        <v>410</v>
      </c>
      <c r="L4" s="15">
        <v>410</v>
      </c>
      <c r="M4" s="15">
        <v>410</v>
      </c>
      <c r="N4" s="15">
        <v>410</v>
      </c>
      <c r="O4" s="15">
        <v>410</v>
      </c>
      <c r="P4" s="15">
        <v>410</v>
      </c>
      <c r="Q4" s="15">
        <v>410</v>
      </c>
      <c r="R4" s="15">
        <v>390</v>
      </c>
      <c r="S4" s="15">
        <v>390</v>
      </c>
      <c r="T4" s="15">
        <v>390</v>
      </c>
      <c r="U4" s="15">
        <v>390</v>
      </c>
      <c r="V4" s="15">
        <v>390</v>
      </c>
      <c r="W4" s="15">
        <v>390</v>
      </c>
      <c r="X4" s="15">
        <v>390</v>
      </c>
      <c r="Y4" s="15">
        <v>390</v>
      </c>
      <c r="Z4" s="15">
        <v>390</v>
      </c>
      <c r="AA4" s="15">
        <v>390</v>
      </c>
      <c r="AB4" s="15">
        <v>390</v>
      </c>
      <c r="AC4" s="15">
        <v>390</v>
      </c>
      <c r="AD4" s="2"/>
    </row>
    <row r="5" spans="1:36">
      <c r="A5" s="5" t="s">
        <v>7</v>
      </c>
      <c r="B5" s="13">
        <v>7</v>
      </c>
      <c r="C5" s="9"/>
      <c r="E5" s="24" t="s">
        <v>3</v>
      </c>
      <c r="F5" s="28">
        <v>24</v>
      </c>
      <c r="G5" s="20">
        <v>460</v>
      </c>
      <c r="H5" s="15">
        <v>460</v>
      </c>
      <c r="I5" s="15">
        <v>460</v>
      </c>
      <c r="J5" s="15">
        <v>460</v>
      </c>
      <c r="K5" s="15">
        <v>460</v>
      </c>
      <c r="L5" s="15">
        <v>460</v>
      </c>
      <c r="M5" s="15">
        <v>460</v>
      </c>
      <c r="N5" s="15">
        <v>460</v>
      </c>
      <c r="O5" s="15">
        <v>460</v>
      </c>
      <c r="P5" s="15">
        <v>460</v>
      </c>
      <c r="Q5" s="15">
        <v>460</v>
      </c>
      <c r="R5" s="15">
        <v>415</v>
      </c>
      <c r="S5" s="15">
        <v>415</v>
      </c>
      <c r="T5" s="15">
        <v>415</v>
      </c>
      <c r="U5" s="15">
        <v>415</v>
      </c>
      <c r="V5" s="15">
        <v>415</v>
      </c>
      <c r="W5" s="15">
        <v>415</v>
      </c>
      <c r="X5" s="15">
        <v>415</v>
      </c>
      <c r="Y5" s="15">
        <v>415</v>
      </c>
      <c r="Z5" s="15">
        <v>415</v>
      </c>
      <c r="AA5" s="15">
        <v>415</v>
      </c>
      <c r="AB5" s="15">
        <v>415</v>
      </c>
      <c r="AC5" s="15">
        <v>415</v>
      </c>
      <c r="AD5" s="2"/>
    </row>
    <row r="6" spans="1:36">
      <c r="A6" s="10"/>
      <c r="B6" s="12"/>
      <c r="C6" s="6">
        <f>SUMPRODUCT(((E$4:E$9&amp;F$4:F$9=B$3&amp;B$4))*(G$2:AD$2=B$5)*(G$4:AD$9))</f>
        <v>525</v>
      </c>
      <c r="D6" t="s">
        <v>12</v>
      </c>
      <c r="E6" s="24" t="s">
        <v>4</v>
      </c>
      <c r="F6" s="28">
        <v>30</v>
      </c>
      <c r="G6" s="20">
        <v>525</v>
      </c>
      <c r="H6" s="15">
        <v>525</v>
      </c>
      <c r="I6" s="15">
        <v>525</v>
      </c>
      <c r="J6" s="15">
        <v>525</v>
      </c>
      <c r="K6" s="15">
        <v>525</v>
      </c>
      <c r="L6" s="15">
        <v>525</v>
      </c>
      <c r="M6" s="15">
        <v>525</v>
      </c>
      <c r="N6" s="15">
        <v>525</v>
      </c>
      <c r="O6" s="15">
        <v>525</v>
      </c>
      <c r="P6" s="15">
        <v>525</v>
      </c>
      <c r="Q6" s="15">
        <v>525</v>
      </c>
      <c r="R6" s="15">
        <v>485</v>
      </c>
      <c r="S6" s="15">
        <v>485</v>
      </c>
      <c r="T6" s="15">
        <v>485</v>
      </c>
      <c r="U6" s="15">
        <v>485</v>
      </c>
      <c r="V6" s="15">
        <v>485</v>
      </c>
      <c r="W6" s="15">
        <v>485</v>
      </c>
      <c r="X6" s="15">
        <v>485</v>
      </c>
      <c r="Y6" s="15">
        <v>485</v>
      </c>
      <c r="Z6" s="15">
        <v>485</v>
      </c>
      <c r="AA6" s="15">
        <v>485</v>
      </c>
      <c r="AB6" s="15">
        <v>485</v>
      </c>
      <c r="AC6" s="15">
        <v>485</v>
      </c>
      <c r="AD6" s="2"/>
    </row>
    <row r="7" spans="1:36">
      <c r="B7" t="s">
        <v>11</v>
      </c>
      <c r="C7" s="33">
        <f>SUMPRODUCT(((E$4:E$9&amp;F$4:F$9=B$3&amp;B$4))*(G$2:AD$2&lt;=B$5)*(G$4:AD$9))</f>
        <v>3675</v>
      </c>
      <c r="E7" s="24" t="s">
        <v>5</v>
      </c>
      <c r="F7" s="28">
        <v>20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2">
        <v>385</v>
      </c>
    </row>
    <row r="8" spans="1:36">
      <c r="A8" s="10"/>
      <c r="B8" s="12"/>
      <c r="C8" s="14"/>
      <c r="E8" s="24" t="s">
        <v>6</v>
      </c>
      <c r="F8" s="28">
        <v>24</v>
      </c>
      <c r="G8" s="20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2">
        <v>400</v>
      </c>
    </row>
    <row r="9" spans="1:36">
      <c r="A9" s="15"/>
      <c r="B9" s="15"/>
      <c r="C9" s="14"/>
      <c r="E9" s="25" t="s">
        <v>8</v>
      </c>
      <c r="F9" s="29">
        <v>30</v>
      </c>
      <c r="G9" s="2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4">
        <v>430</v>
      </c>
    </row>
    <row r="11" spans="1:36">
      <c r="A11" t="s">
        <v>21</v>
      </c>
    </row>
    <row r="13" spans="1:36">
      <c r="A13" s="35" t="s">
        <v>0</v>
      </c>
      <c r="B13" s="36" t="s">
        <v>4</v>
      </c>
      <c r="C13" s="37"/>
    </row>
    <row r="14" spans="1:36">
      <c r="A14" s="35" t="s">
        <v>2</v>
      </c>
      <c r="B14" s="37">
        <f>VLOOKUP(B13,E4:F9,2,0)</f>
        <v>30</v>
      </c>
      <c r="C14" s="37"/>
    </row>
    <row r="15" spans="1:36">
      <c r="A15" s="35" t="s">
        <v>7</v>
      </c>
      <c r="B15" s="37" t="s">
        <v>13</v>
      </c>
      <c r="C15" s="33">
        <f ca="1">SUMPRODUCT((E4:E9&amp;F4:F9=B13&amp;B14)*OFFSET(INDIRECT(CHOOSE(MATCH(B15,segment,0),AJ16,AJ17,AJ18,AJ19)),MATCH(B13,E4:E10,0),))</f>
        <v>5060</v>
      </c>
    </row>
    <row r="16" spans="1:36">
      <c r="AI16" s="34" t="s">
        <v>13</v>
      </c>
      <c r="AJ16" t="s">
        <v>17</v>
      </c>
    </row>
    <row r="17" spans="35:36">
      <c r="AI17" t="s">
        <v>14</v>
      </c>
      <c r="AJ17" t="s">
        <v>18</v>
      </c>
    </row>
    <row r="18" spans="35:36">
      <c r="AI18" t="s">
        <v>15</v>
      </c>
      <c r="AJ18" t="s">
        <v>19</v>
      </c>
    </row>
    <row r="19" spans="35:36">
      <c r="AI19" t="s">
        <v>16</v>
      </c>
      <c r="AJ19" t="s">
        <v>20</v>
      </c>
    </row>
  </sheetData>
  <dataValidations count="4">
    <dataValidation type="list" allowBlank="1" showInputMessage="1" showErrorMessage="1" sqref="B3 B13">
      <formula1>$E$4:$E$9</formula1>
    </dataValidation>
    <dataValidation type="list" allowBlank="1" showInputMessage="1" showErrorMessage="1" sqref="B4">
      <formula1>$F$4:$F$6</formula1>
    </dataValidation>
    <dataValidation type="list" allowBlank="1" showInputMessage="1" showErrorMessage="1" sqref="B5">
      <formula1>$G$2:$AD$2</formula1>
    </dataValidation>
    <dataValidation type="list" allowBlank="1" showInputMessage="1" showErrorMessage="1" sqref="B15">
      <formula1>segment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Anglais_intensif</vt:lpstr>
      <vt:lpstr>segment</vt:lpstr>
      <vt:lpstr>Semestre_académique___année</vt:lpstr>
      <vt:lpstr>Semestre_académique_intensif___année</vt:lpstr>
      <vt:lpstr>Semestre_académique_semi_intensif___année</vt:lpstr>
      <vt:lpstr>WEEK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Vandercoille</dc:creator>
  <cp:lastModifiedBy>tulipe</cp:lastModifiedBy>
  <dcterms:created xsi:type="dcterms:W3CDTF">2021-04-19T15:21:48Z</dcterms:created>
  <dcterms:modified xsi:type="dcterms:W3CDTF">2021-04-20T10:43:36Z</dcterms:modified>
</cp:coreProperties>
</file>