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00" yWindow="-10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10" i="1"/>
  <c r="M10"/>
  <c r="K10"/>
  <c r="I10"/>
  <c r="P9"/>
  <c r="M9"/>
  <c r="K9"/>
  <c r="I9"/>
  <c r="P8"/>
  <c r="M8"/>
  <c r="K8"/>
  <c r="I8"/>
  <c r="P7"/>
  <c r="M7"/>
  <c r="K7"/>
  <c r="I7"/>
  <c r="P6"/>
  <c r="M6"/>
  <c r="K6"/>
  <c r="I6"/>
  <c r="P5"/>
  <c r="M5"/>
  <c r="K5"/>
  <c r="I5"/>
  <c r="P4"/>
  <c r="M4"/>
  <c r="K4"/>
  <c r="I4"/>
  <c r="Q5" l="1"/>
  <c r="Q9"/>
  <c r="Q7"/>
  <c r="Q10"/>
  <c r="Q8"/>
  <c r="Q6"/>
  <c r="R6" s="1"/>
  <c r="Q4"/>
  <c r="R10" l="1"/>
  <c r="S10" a="1"/>
  <c r="S10" s="1"/>
  <c r="R9"/>
  <c r="S9" a="1"/>
  <c r="S9" s="1"/>
  <c r="R5"/>
  <c r="S5" a="1"/>
  <c r="S5" s="1"/>
  <c r="R4"/>
  <c r="S4" a="1"/>
  <c r="S4" s="1"/>
  <c r="R8"/>
  <c r="S8" a="1"/>
  <c r="S8" s="1"/>
  <c r="R7"/>
  <c r="S7" a="1"/>
  <c r="S7" s="1"/>
  <c r="S6" a="1"/>
  <c r="S6" s="1"/>
</calcChain>
</file>

<file path=xl/sharedStrings.xml><?xml version="1.0" encoding="utf-8"?>
<sst xmlns="http://schemas.openxmlformats.org/spreadsheetml/2006/main" count="18" uniqueCount="18">
  <si>
    <t>Under affiliate investigation</t>
  </si>
  <si>
    <t>Sent to Supplier</t>
  </si>
  <si>
    <t>Receiped from supplier by Toto</t>
  </si>
  <si>
    <t>Sent to Tata</t>
  </si>
  <si>
    <t>Receiped from Tata by Toto</t>
  </si>
  <si>
    <t>Under internal investigation</t>
  </si>
  <si>
    <t>End internal investigation</t>
  </si>
  <si>
    <t>Colonne6</t>
  </si>
  <si>
    <t>Under Toto Review</t>
  </si>
  <si>
    <t>Colonne5</t>
  </si>
  <si>
    <t>End of the report</t>
  </si>
  <si>
    <t>Colonne3</t>
  </si>
  <si>
    <t>Under Toto final approval</t>
  </si>
  <si>
    <t>Closed</t>
  </si>
  <si>
    <t>Colonne7</t>
  </si>
  <si>
    <t>date max</t>
  </si>
  <si>
    <t>Colonne4</t>
  </si>
  <si>
    <t>Colonne42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</si>
</sst>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name val="Calibri"/>
      <family val="2"/>
      <scheme val="minor"/>
    </font>
    <font>
      <sz val="8"/>
      <name val="Calibri"/>
      <family val="2"/>
      <scheme val="minor"/>
    </font>
    <font>
      <sz val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5" tint="0.39997558519241921"/>
        <bgColor theme="7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hair">
        <color theme="5"/>
      </left>
      <right style="hair">
        <color theme="5"/>
      </right>
      <top style="hair">
        <color theme="5"/>
      </top>
      <bottom style="hair">
        <color theme="5"/>
      </bottom>
      <diagonal/>
    </border>
    <border>
      <left style="hair">
        <color theme="5"/>
      </left>
      <right style="hair">
        <color theme="5"/>
      </right>
      <top/>
      <bottom style="hair">
        <color theme="5"/>
      </bottom>
      <diagonal/>
    </border>
    <border>
      <left style="hair">
        <color theme="5"/>
      </left>
      <right style="hair">
        <color theme="5"/>
      </right>
      <top style="hair">
        <color theme="5"/>
      </top>
      <bottom/>
      <diagonal/>
    </border>
    <border>
      <left style="hair">
        <color theme="5"/>
      </left>
      <right style="hair">
        <color theme="5"/>
      </right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49" fontId="1" fillId="2" borderId="1" xfId="0" applyNumberFormat="1" applyFont="1" applyFill="1" applyBorder="1" applyAlignment="1">
      <alignment horizontal="center" vertical="center" wrapText="1"/>
    </xf>
    <xf numFmtId="49" fontId="1" fillId="3" borderId="1" xfId="0" applyNumberFormat="1" applyFont="1" applyFill="1" applyBorder="1" applyAlignment="1">
      <alignment horizontal="center" vertical="center" wrapText="1"/>
    </xf>
    <xf numFmtId="49" fontId="1" fillId="2" borderId="2" xfId="0" applyNumberFormat="1" applyFont="1" applyFill="1" applyBorder="1" applyAlignment="1">
      <alignment horizontal="center" vertical="center" wrapText="1"/>
    </xf>
    <xf numFmtId="49" fontId="1" fillId="4" borderId="2" xfId="0" applyNumberFormat="1" applyFont="1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/>
    </xf>
    <xf numFmtId="14" fontId="2" fillId="5" borderId="1" xfId="0" applyNumberFormat="1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2" fillId="5" borderId="2" xfId="0" applyFont="1" applyFill="1" applyBorder="1" applyAlignment="1">
      <alignment horizontal="center" vertical="center" wrapText="1"/>
    </xf>
    <xf numFmtId="14" fontId="2" fillId="5" borderId="2" xfId="0" applyNumberFormat="1" applyFont="1" applyFill="1" applyBorder="1" applyAlignment="1">
      <alignment horizontal="center" vertical="center" wrapText="1"/>
    </xf>
    <xf numFmtId="14" fontId="2" fillId="5" borderId="3" xfId="0" applyNumberFormat="1" applyFont="1" applyFill="1" applyBorder="1" applyAlignment="1">
      <alignment horizontal="center" vertical="center" wrapText="1"/>
    </xf>
    <xf numFmtId="0" fontId="2" fillId="5" borderId="3" xfId="0" applyFont="1" applyFill="1" applyBorder="1" applyAlignment="1">
      <alignment horizontal="center" vertical="center" wrapText="1"/>
    </xf>
    <xf numFmtId="0" fontId="2" fillId="5" borderId="4" xfId="0" applyFont="1" applyFill="1" applyBorder="1" applyAlignment="1">
      <alignment horizontal="center" vertical="center" wrapText="1"/>
    </xf>
    <xf numFmtId="0" fontId="3" fillId="5" borderId="0" xfId="0" applyNumberFormat="1" applyFont="1" applyFill="1" applyAlignment="1">
      <alignment horizontal="center" vertical="center" wrapText="1"/>
    </xf>
    <xf numFmtId="0" fontId="2" fillId="5" borderId="0" xfId="0" applyFont="1" applyFill="1" applyAlignment="1">
      <alignment horizontal="center" vertical="center" wrapText="1"/>
    </xf>
  </cellXfs>
  <cellStyles count="1">
    <cellStyle name="Normal" xfId="0" builtinId="0"/>
  </cellStyles>
  <dxfs count="25">
    <dxf>
      <font>
        <sz val="8"/>
        <color auto="1"/>
      </font>
      <fill>
        <patternFill patternType="solid">
          <fgColor indexed="64"/>
          <bgColor theme="0"/>
        </patternFill>
      </fill>
      <alignment horizontal="center" vertical="center" textRotation="0" wrapText="1" indent="0" relativeIndent="255" justifyLastLine="0" shrinkToFit="0" readingOrder="0"/>
    </dxf>
    <dxf>
      <font>
        <sz val="8"/>
        <color auto="1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relativeIndent="255" justifyLastLine="0" shrinkToFit="0" readingOrder="0"/>
    </dxf>
    <dxf>
      <font>
        <sz val="8"/>
        <color auto="1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hair">
          <color theme="5"/>
        </left>
        <right/>
        <top style="hair">
          <color theme="5"/>
        </top>
        <bottom style="hair">
          <color theme="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relativeIndent="255" justifyLastLine="0" shrinkToFit="0" readingOrder="0"/>
      <border diagonalUp="0" diagonalDown="0">
        <left style="hair">
          <color theme="5"/>
        </left>
        <right style="hair">
          <color theme="5"/>
        </right>
        <top/>
        <bottom style="hair">
          <color theme="5"/>
        </bottom>
      </border>
    </dxf>
    <dxf>
      <font>
        <sz val="8"/>
        <color auto="1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hair">
          <color theme="5"/>
        </left>
        <right style="hair">
          <color theme="5"/>
        </right>
        <top style="hair">
          <color theme="5"/>
        </top>
        <bottom style="hair">
          <color theme="5"/>
        </bottom>
      </border>
    </dxf>
    <dxf>
      <font>
        <sz val="8"/>
        <color auto="1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hair">
          <color theme="5"/>
        </left>
        <right style="hair">
          <color theme="5"/>
        </right>
        <top style="hair">
          <color theme="5"/>
        </top>
        <bottom style="hair">
          <color theme="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relativeIndent="255" justifyLastLine="0" shrinkToFit="0" readingOrder="0"/>
      <border diagonalUp="0" diagonalDown="0">
        <left style="hair">
          <color theme="5"/>
        </left>
        <right style="hair">
          <color theme="5"/>
        </right>
        <top style="hair">
          <color theme="5"/>
        </top>
        <bottom style="hair">
          <color theme="5"/>
        </bottom>
      </border>
    </dxf>
    <dxf>
      <font>
        <sz val="8"/>
        <color auto="1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hair">
          <color theme="5"/>
        </left>
        <right style="hair">
          <color theme="5"/>
        </right>
        <top style="hair">
          <color theme="5"/>
        </top>
        <bottom style="hair">
          <color theme="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relativeIndent="255" justifyLastLine="0" shrinkToFit="0" readingOrder="0"/>
      <border diagonalUp="0" diagonalDown="0">
        <left style="hair">
          <color theme="5"/>
        </left>
        <right style="hair">
          <color theme="5"/>
        </right>
        <top style="hair">
          <color theme="5"/>
        </top>
        <bottom style="hair">
          <color theme="5"/>
        </bottom>
      </border>
    </dxf>
    <dxf>
      <font>
        <sz val="8"/>
        <color auto="1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hair">
          <color theme="5"/>
        </left>
        <right style="hair">
          <color theme="5"/>
        </right>
        <top style="hair">
          <color theme="5"/>
        </top>
        <bottom style="hair">
          <color theme="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relativeIndent="255" justifyLastLine="0" shrinkToFit="0" readingOrder="0"/>
      <border diagonalUp="0" diagonalDown="0">
        <left style="hair">
          <color theme="5"/>
        </left>
        <right style="hair">
          <color theme="5"/>
        </right>
        <top style="hair">
          <color theme="5"/>
        </top>
        <bottom style="hair">
          <color theme="5"/>
        </bottom>
        <vertical/>
        <horizontal/>
      </border>
    </dxf>
    <dxf>
      <font>
        <sz val="8"/>
        <color auto="1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relativeIndent="255" justifyLastLine="0" shrinkToFit="0" readingOrder="0"/>
      <border diagonalUp="0" diagonalDown="0">
        <left style="hair">
          <color theme="5"/>
        </left>
        <right style="hair">
          <color theme="5"/>
        </right>
        <top style="hair">
          <color theme="5"/>
        </top>
        <bottom style="hair">
          <color theme="5"/>
        </bottom>
        <vertical/>
        <horizontal/>
      </border>
    </dxf>
    <dxf>
      <font>
        <sz val="8"/>
        <color auto="1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hair">
          <color theme="5"/>
        </left>
        <right style="hair">
          <color theme="5"/>
        </right>
        <top style="hair">
          <color theme="5"/>
        </top>
        <bottom style="hair">
          <color theme="5"/>
        </bottom>
      </border>
    </dxf>
    <dxf>
      <font>
        <sz val="8"/>
        <color auto="1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hair">
          <color theme="5"/>
        </left>
        <right style="hair">
          <color theme="5"/>
        </right>
        <top style="hair">
          <color theme="5"/>
        </top>
        <bottom style="hair">
          <color theme="5"/>
        </bottom>
      </border>
    </dxf>
    <dxf>
      <font>
        <sz val="8"/>
        <color auto="1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hair">
          <color theme="5"/>
        </left>
        <right style="hair">
          <color theme="5"/>
        </right>
        <top style="hair">
          <color theme="5"/>
        </top>
        <bottom style="hair">
          <color theme="5"/>
        </bottom>
      </border>
    </dxf>
    <dxf>
      <font>
        <sz val="8"/>
        <color auto="1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hair">
          <color theme="5"/>
        </left>
        <right style="hair">
          <color theme="5"/>
        </right>
        <top style="hair">
          <color theme="5"/>
        </top>
        <bottom style="hair">
          <color theme="5"/>
        </bottom>
      </border>
    </dxf>
    <dxf>
      <font>
        <sz val="8"/>
        <color auto="1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relativeIndent="255" justifyLastLine="0" shrinkToFit="0" readingOrder="0"/>
      <border diagonalUp="0" diagonalDown="0">
        <left style="hair">
          <color theme="5"/>
        </left>
        <right style="hair">
          <color theme="5"/>
        </right>
        <top style="hair">
          <color theme="5"/>
        </top>
        <bottom style="hair">
          <color theme="5"/>
        </bottom>
        <vertical/>
        <horizontal/>
      </border>
    </dxf>
    <dxf>
      <font>
        <sz val="8"/>
        <color auto="1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relativeIndent="255" justifyLastLine="0" shrinkToFit="0" readingOrder="0"/>
      <border diagonalUp="0" diagonalDown="0">
        <left style="hair">
          <color theme="5"/>
        </left>
        <right style="hair">
          <color theme="5"/>
        </right>
        <top style="hair">
          <color theme="5"/>
        </top>
        <bottom style="hair">
          <color theme="5"/>
        </bottom>
        <vertical/>
        <horizontal/>
      </border>
    </dxf>
    <dxf>
      <border outline="0">
        <top style="thin">
          <color theme="7" tint="0.39997558519241921"/>
        </top>
      </border>
    </dxf>
    <dxf>
      <font>
        <sz val="8"/>
        <color auto="1"/>
      </font>
      <fill>
        <patternFill patternType="solid">
          <fgColor indexed="64"/>
          <bgColor theme="0"/>
        </patternFill>
      </fill>
      <alignment horizontal="center" vertical="center" textRotation="0" wrapText="1" indent="0" relativeIndent="255" justifyLastLine="0" shrinkToFit="0" readingOrder="0"/>
    </dxf>
    <dxf>
      <border>
        <bottom style="hair">
          <color theme="5"/>
        </bottom>
      </border>
    </dxf>
    <dxf>
      <fill>
        <patternFill patternType="solid">
          <bgColor theme="5" tint="0.39997558519241921"/>
        </patternFill>
      </fill>
      <alignment horizontal="center" textRotation="0" indent="0" relativeIndent="255" justifyLastLine="0" shrinkToFit="0" readingOrder="0"/>
      <border diagonalUp="0" diagonalDown="0" outline="0">
        <left style="hair">
          <color theme="5"/>
        </left>
        <right style="hair">
          <color theme="5"/>
        </right>
        <top/>
        <bottom/>
      </border>
    </dxf>
    <dxf>
      <fill>
        <patternFill patternType="gray0625">
          <bgColor theme="0" tint="-0.14996795556505021"/>
        </patternFill>
      </fill>
    </dxf>
    <dxf>
      <font>
        <b/>
        <i/>
        <color rgb="FFFFFF00"/>
      </font>
      <fill>
        <patternFill>
          <bgColor theme="5" tint="-0.24994659260841701"/>
        </patternFill>
      </fill>
    </dxf>
    <dxf>
      <numFmt numFmtId="164" formatCode=";;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B3:S10" totalsRowShown="0" headerRowDxfId="21" dataDxfId="19" headerRowBorderDxfId="20" tableBorderDxfId="18">
  <tableColumns count="18">
    <tableColumn id="2" name="Under affiliate investigation" dataDxfId="17"/>
    <tableColumn id="5" name="Sent to Supplier" dataDxfId="16"/>
    <tableColumn id="6" name="Receiped from supplier by Toto" dataDxfId="15"/>
    <tableColumn id="8" name="Sent to Tata" dataDxfId="14"/>
    <tableColumn id="9" name="Receiped from Tata by Toto" dataDxfId="13"/>
    <tableColumn id="11" name="Under internal investigation" dataDxfId="12"/>
    <tableColumn id="12" name="End internal investigation" dataDxfId="11"/>
    <tableColumn id="20" name="Colonne6" dataDxfId="10">
      <calculatedColumnFormula>IF(Tableau1[[#This Row],[Under internal investigation]]&lt;&gt;"","Internal","")</calculatedColumnFormula>
    </tableColumn>
    <tableColumn id="13" name="Under Toto Review" dataDxfId="9"/>
    <tableColumn id="10" name="Colonne5" dataDxfId="8">
      <calculatedColumnFormula>IF(Tableau1[[#This Row],[Under Toto Review]]&lt;&gt;"","Review","")</calculatedColumnFormula>
    </tableColumn>
    <tableColumn id="14" name="End of the report" dataDxfId="7"/>
    <tableColumn id="4" name="Colonne3" dataDxfId="6">
      <calculatedColumnFormula>IF(Tableau1[[#This Row],[End of the report]]&lt;&gt;"","Test","")</calculatedColumnFormula>
    </tableColumn>
    <tableColumn id="15" name="Under Toto final approval" dataDxfId="5"/>
    <tableColumn id="16" name="Closed" dataDxfId="4"/>
    <tableColumn id="21" name="Colonne7" dataDxfId="3">
      <calculatedColumnFormula>IF(Tableau1[[#This Row],[Closed]]&lt;&gt;"","Closed","")</calculatedColumnFormula>
    </tableColumn>
    <tableColumn id="19" name="date max" dataDxfId="2">
      <calculatedColumnFormula>MAX(B4:P4)</calculatedColumnFormula>
    </tableColumn>
    <tableColumn id="7" name="Colonne4" dataDxfId="1">
      <calculatedColumnFormula>INDEX(B4:P4,SUMPRODUCT(--(B4:P4&lt;&gt;"")*(B4:P4=Q4)*(COLUMN(B:P))))</calculatedColumnFormula>
    </tableColumn>
    <tableColumn id="1" name="Colonne42" dataDxfId="0">
      <calculatedColumnFormula array="1">INDEX(B4:Q4,MIN(IF(IFERROR(MATCH(B4:P4,B4:P4,0),"")&gt;MATCH(Q4,B4:Q4,0),IFERROR(MATCH(B4:P4,B4:P4,0),""),"")))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3:S10"/>
  <sheetViews>
    <sheetView tabSelected="1" zoomScale="80" zoomScaleNormal="80" workbookViewId="0">
      <selection activeCell="S4" sqref="S4:S10"/>
    </sheetView>
  </sheetViews>
  <sheetFormatPr baseColWidth="10" defaultRowHeight="14.5"/>
  <sheetData>
    <row r="3" spans="2:19" ht="36">
      <c r="B3" s="1" t="s">
        <v>0</v>
      </c>
      <c r="C3" s="1" t="s">
        <v>1</v>
      </c>
      <c r="D3" s="1" t="s">
        <v>2</v>
      </c>
      <c r="E3" s="1" t="s">
        <v>3</v>
      </c>
      <c r="F3" s="1" t="s">
        <v>4</v>
      </c>
      <c r="G3" s="1" t="s">
        <v>5</v>
      </c>
      <c r="H3" s="1" t="s">
        <v>6</v>
      </c>
      <c r="I3" s="1" t="s">
        <v>7</v>
      </c>
      <c r="J3" s="1" t="s">
        <v>8</v>
      </c>
      <c r="K3" s="1" t="s">
        <v>9</v>
      </c>
      <c r="L3" s="1" t="s">
        <v>10</v>
      </c>
      <c r="M3" s="1" t="s">
        <v>11</v>
      </c>
      <c r="N3" s="2" t="s">
        <v>12</v>
      </c>
      <c r="O3" s="1" t="s">
        <v>13</v>
      </c>
      <c r="P3" s="3" t="s">
        <v>14</v>
      </c>
      <c r="Q3" s="4" t="s">
        <v>15</v>
      </c>
      <c r="R3" s="5" t="s">
        <v>16</v>
      </c>
      <c r="S3" s="5" t="s">
        <v>17</v>
      </c>
    </row>
    <row r="4" spans="2:19">
      <c r="B4" s="6">
        <v>44133</v>
      </c>
      <c r="C4" s="6"/>
      <c r="D4" s="6"/>
      <c r="E4" s="6">
        <v>44208</v>
      </c>
      <c r="F4" s="6">
        <v>44216</v>
      </c>
      <c r="G4" s="6"/>
      <c r="H4" s="6"/>
      <c r="I4" s="6" t="str">
        <f>IF(Tableau1[[#This Row],[Under internal investigation]]&lt;&gt;"","Internal","")</f>
        <v/>
      </c>
      <c r="J4" s="6">
        <v>43855</v>
      </c>
      <c r="K4" s="7" t="str">
        <f>IF(Tableau1[[#This Row],[Under Toto Review]]&lt;&gt;"","Review","")</f>
        <v>Review</v>
      </c>
      <c r="L4" s="6">
        <v>44290</v>
      </c>
      <c r="M4" s="7" t="str">
        <f>IF(Tableau1[[#This Row],[End of the report]]&lt;&gt;"","Test","")</f>
        <v>Test</v>
      </c>
      <c r="N4" s="6"/>
      <c r="O4" s="6"/>
      <c r="P4" s="8" t="str">
        <f>IF(Tableau1[[#This Row],[Closed]]&lt;&gt;"","Closed","")</f>
        <v/>
      </c>
      <c r="Q4" s="9">
        <f t="shared" ref="Q4:Q10" si="0">MAX(B4:P4)</f>
        <v>44290</v>
      </c>
      <c r="R4" s="13" t="str">
        <f>INDEX(B4:P4,SUMPRODUCT(--(B4:P4&lt;&gt;"")*(B4:P4=Q4)*(COLUMN(B:P))))</f>
        <v>Test</v>
      </c>
      <c r="S4" s="14" t="str">
        <f t="array" ref="S4">INDEX(B4:Q4,MIN(IF(IFERROR(MATCH(B4:P4,B4:P4,0),"")&gt;MATCH(Q4,B4:Q4,0),IFERROR(MATCH(B4:P4,B4:P4,0),""),"")))</f>
        <v>Test</v>
      </c>
    </row>
    <row r="5" spans="2:19">
      <c r="B5" s="6"/>
      <c r="C5" s="6">
        <v>44014</v>
      </c>
      <c r="D5" s="6">
        <v>44022</v>
      </c>
      <c r="E5" s="6"/>
      <c r="F5" s="6"/>
      <c r="G5" s="6"/>
      <c r="H5" s="6"/>
      <c r="I5" s="6" t="str">
        <f>IF(Tableau1[[#This Row],[Under internal investigation]]&lt;&gt;"","Internal","")</f>
        <v/>
      </c>
      <c r="J5" s="6"/>
      <c r="K5" s="7" t="str">
        <f>IF(Tableau1[[#This Row],[Under Toto Review]]&lt;&gt;"","Review","")</f>
        <v/>
      </c>
      <c r="L5" s="6"/>
      <c r="M5" s="7" t="str">
        <f>IF(Tableau1[[#This Row],[End of the report]]&lt;&gt;"","Test","")</f>
        <v/>
      </c>
      <c r="N5" s="6"/>
      <c r="O5" s="6">
        <v>44295</v>
      </c>
      <c r="P5" s="8" t="str">
        <f>IF(Tableau1[[#This Row],[Closed]]&lt;&gt;"","Closed","")</f>
        <v>Closed</v>
      </c>
      <c r="Q5" s="9">
        <f t="shared" si="0"/>
        <v>44295</v>
      </c>
      <c r="R5" s="13" t="str">
        <f t="shared" ref="R5:R10" si="1">INDEX(B5:P5,SUMPRODUCT(--(B5:P5&lt;&gt;"")*(B5:P5=Q5)*(COLUMN(B:P))))</f>
        <v>Closed</v>
      </c>
      <c r="S5" s="14" t="str">
        <f t="array" ref="S5">INDEX(B5:Q5,MIN(IF(IFERROR(MATCH(B5:P5,B5:P5,0),"")&gt;MATCH(Q5,B5:Q5,0),IFERROR(MATCH(B5:P5,B5:P5,0),""),"")))</f>
        <v>Closed</v>
      </c>
    </row>
    <row r="6" spans="2:19">
      <c r="B6" s="6"/>
      <c r="C6" s="6"/>
      <c r="D6" s="6"/>
      <c r="E6" s="6"/>
      <c r="F6" s="6"/>
      <c r="G6" s="6"/>
      <c r="H6" s="6"/>
      <c r="I6" s="6" t="str">
        <f>IF(Tableau1[[#This Row],[Under internal investigation]]&lt;&gt;"","Internal","")</f>
        <v/>
      </c>
      <c r="J6" s="6">
        <v>44250</v>
      </c>
      <c r="K6" s="7" t="str">
        <f>IF(Tableau1[[#This Row],[Under Toto Review]]&lt;&gt;"","Review","")</f>
        <v>Review</v>
      </c>
      <c r="L6" s="6"/>
      <c r="M6" s="7" t="str">
        <f>IF(Tableau1[[#This Row],[End of the report]]&lt;&gt;"","Test","")</f>
        <v/>
      </c>
      <c r="N6" s="6"/>
      <c r="O6" s="6"/>
      <c r="P6" s="8" t="str">
        <f>IF(Tableau1[[#This Row],[Closed]]&lt;&gt;"","Closed","")</f>
        <v/>
      </c>
      <c r="Q6" s="9">
        <f t="shared" si="0"/>
        <v>44250</v>
      </c>
      <c r="R6" s="13" t="str">
        <f t="shared" si="1"/>
        <v>Review</v>
      </c>
      <c r="S6" s="14" t="str">
        <f t="array" ref="S6">INDEX(B6:Q6,MIN(IF(IFERROR(MATCH(B6:P6,B6:P6,0),"")&gt;MATCH(Q6,B6:Q6,0),IFERROR(MATCH(B6:P6,B6:P6,0),""),"")))</f>
        <v>Review</v>
      </c>
    </row>
    <row r="7" spans="2:19">
      <c r="B7" s="6"/>
      <c r="C7" s="6">
        <v>43107</v>
      </c>
      <c r="D7" s="6">
        <v>43288</v>
      </c>
      <c r="E7" s="6"/>
      <c r="F7" s="6"/>
      <c r="G7" s="6">
        <v>43986</v>
      </c>
      <c r="H7" s="6"/>
      <c r="I7" s="6" t="str">
        <f>IF(Tableau1[[#This Row],[Under internal investigation]]&lt;&gt;"","Internal","")</f>
        <v>Internal</v>
      </c>
      <c r="J7" s="6"/>
      <c r="K7" s="7" t="str">
        <f>IF(Tableau1[[#This Row],[Under Toto Review]]&lt;&gt;"","Review","")</f>
        <v/>
      </c>
      <c r="L7" s="6"/>
      <c r="M7" s="7" t="str">
        <f>IF(Tableau1[[#This Row],[End of the report]]&lt;&gt;"","Test","")</f>
        <v/>
      </c>
      <c r="N7" s="6"/>
      <c r="O7" s="6"/>
      <c r="P7" s="8" t="str">
        <f>IF(Tableau1[[#This Row],[Closed]]&lt;&gt;"","Closed","")</f>
        <v/>
      </c>
      <c r="Q7" s="9">
        <f t="shared" si="0"/>
        <v>43986</v>
      </c>
      <c r="R7" s="13">
        <f>INDEX(B7:P7,SUMPRODUCT(--(B7:P7&lt;&gt;"")*(B7:P7=Q7)*(COLUMN(B:P))))</f>
        <v>0</v>
      </c>
      <c r="S7" s="14" t="str">
        <f t="array" ref="S7">INDEX(B7:Q7,MIN(IF(IFERROR(MATCH(B7:P7,B7:P7,0),"")&gt;MATCH(Q7,B7:Q7,0),IFERROR(MATCH(B7:P7,B7:P7,0),""),"")))</f>
        <v>Internal</v>
      </c>
    </row>
    <row r="8" spans="2:19">
      <c r="B8" s="10"/>
      <c r="C8" s="10"/>
      <c r="D8" s="10"/>
      <c r="E8" s="10">
        <v>43871</v>
      </c>
      <c r="F8" s="10">
        <v>44042</v>
      </c>
      <c r="G8" s="10"/>
      <c r="H8" s="10"/>
      <c r="I8" s="10" t="str">
        <f>IF(Tableau1[[#This Row],[Under internal investigation]]&lt;&gt;"","Internal","")</f>
        <v/>
      </c>
      <c r="J8" s="10"/>
      <c r="K8" s="11" t="str">
        <f>IF(Tableau1[[#This Row],[Under Toto Review]]&lt;&gt;"","Review","")</f>
        <v/>
      </c>
      <c r="L8" s="10">
        <v>44079</v>
      </c>
      <c r="M8" s="11" t="str">
        <f>IF(Tableau1[[#This Row],[End of the report]]&lt;&gt;"","Test","")</f>
        <v>Test</v>
      </c>
      <c r="N8" s="10"/>
      <c r="O8" s="10">
        <v>44084</v>
      </c>
      <c r="P8" s="12" t="str">
        <f>IF(Tableau1[[#This Row],[Closed]]&lt;&gt;"","Closed","")</f>
        <v>Closed</v>
      </c>
      <c r="Q8" s="9">
        <f t="shared" si="0"/>
        <v>44084</v>
      </c>
      <c r="R8" s="13" t="str">
        <f t="shared" si="1"/>
        <v>Closed</v>
      </c>
      <c r="S8" s="14" t="str">
        <f t="array" ref="S8">INDEX(B8:Q8,MIN(IF(IFERROR(MATCH(B8:P8,B8:P8,0),"")&gt;MATCH(Q8,B8:Q8,0),IFERROR(MATCH(B8:P8,B8:P8,0),""),"")))</f>
        <v>Closed</v>
      </c>
    </row>
    <row r="9" spans="2:19">
      <c r="B9" s="6">
        <v>43843</v>
      </c>
      <c r="C9" s="6">
        <v>43879</v>
      </c>
      <c r="D9" s="6">
        <v>43940</v>
      </c>
      <c r="E9" s="6"/>
      <c r="F9" s="6"/>
      <c r="G9" s="6"/>
      <c r="H9" s="6"/>
      <c r="I9" s="6" t="str">
        <f>IF(Tableau1[[#This Row],[Under internal investigation]]&lt;&gt;"","Internal","")</f>
        <v/>
      </c>
      <c r="J9" s="6">
        <v>44150</v>
      </c>
      <c r="K9" s="7" t="str">
        <f>IF(Tableau1[[#This Row],[Under Toto Review]]&lt;&gt;"","Review","")</f>
        <v>Review</v>
      </c>
      <c r="L9" s="6">
        <v>44198</v>
      </c>
      <c r="M9" s="7" t="str">
        <f>IF(Tableau1[[#This Row],[End of the report]]&lt;&gt;"","Test","")</f>
        <v>Test</v>
      </c>
      <c r="N9" s="6"/>
      <c r="O9" s="6">
        <v>44215</v>
      </c>
      <c r="P9" s="8" t="str">
        <f>IF(Tableau1[[#This Row],[Closed]]&lt;&gt;"","Closed","")</f>
        <v>Closed</v>
      </c>
      <c r="Q9" s="9">
        <f t="shared" si="0"/>
        <v>44215</v>
      </c>
      <c r="R9" s="13" t="str">
        <f t="shared" si="1"/>
        <v>Closed</v>
      </c>
      <c r="S9" s="14" t="str">
        <f t="array" ref="S9">INDEX(B9:Q9,MIN(IF(IFERROR(MATCH(B9:P9,B9:P9,0),"")&gt;MATCH(Q9,B9:Q9,0),IFERROR(MATCH(B9:P9,B9:P9,0),""),"")))</f>
        <v>Closed</v>
      </c>
    </row>
    <row r="10" spans="2:19">
      <c r="B10" s="6">
        <v>43831</v>
      </c>
      <c r="C10" s="6"/>
      <c r="D10" s="6"/>
      <c r="E10" s="6">
        <v>43869</v>
      </c>
      <c r="F10" s="6">
        <v>43917</v>
      </c>
      <c r="G10" s="6">
        <v>43946</v>
      </c>
      <c r="H10" s="6"/>
      <c r="I10" s="6" t="str">
        <f>IF(Tableau1[[#This Row],[Under internal investigation]]&lt;&gt;"","Internal","")</f>
        <v>Internal</v>
      </c>
      <c r="J10" s="6">
        <v>44134</v>
      </c>
      <c r="K10" s="7" t="str">
        <f>IF(Tableau1[[#This Row],[Under Toto Review]]&lt;&gt;"","Review","")</f>
        <v>Review</v>
      </c>
      <c r="L10" s="6"/>
      <c r="M10" s="7" t="str">
        <f>IF(Tableau1[[#This Row],[End of the report]]&lt;&gt;"","Test","")</f>
        <v/>
      </c>
      <c r="N10" s="6"/>
      <c r="O10" s="6"/>
      <c r="P10" s="8" t="str">
        <f>IF(Tableau1[[#This Row],[Closed]]&lt;&gt;"","Closed","")</f>
        <v/>
      </c>
      <c r="Q10" s="9">
        <f t="shared" si="0"/>
        <v>44134</v>
      </c>
      <c r="R10" s="13" t="str">
        <f t="shared" si="1"/>
        <v>Review</v>
      </c>
      <c r="S10" s="14" t="str">
        <f t="array" ref="S10">INDEX(B10:Q10,MIN(IF(IFERROR(MATCH(B10:P10,B10:P10,0),"")&gt;MATCH(Q10,B10:Q10,0),IFERROR(MATCH(B10:P10,B10:P10,0),""),"")))</f>
        <v>Review</v>
      </c>
    </row>
  </sheetData>
  <conditionalFormatting sqref="B4:Q10">
    <cfRule type="containsText" dxfId="24" priority="1" operator="containsText" text="(vide)">
      <formula>NOT(ISERROR(SEARCH("(vide)",B4)))</formula>
    </cfRule>
  </conditionalFormatting>
  <conditionalFormatting sqref="B4:P10">
    <cfRule type="expression" dxfId="23" priority="2">
      <formula>B4=MAX($B4:$O4)</formula>
    </cfRule>
    <cfRule type="containsBlanks" dxfId="22" priority="3">
      <formula>LEN(TRIM(B4))=0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sebastienlecomte</dc:creator>
  <cp:lastModifiedBy>tulipe</cp:lastModifiedBy>
  <dcterms:created xsi:type="dcterms:W3CDTF">2021-04-17T07:38:18Z</dcterms:created>
  <dcterms:modified xsi:type="dcterms:W3CDTF">2021-04-17T09:58:41Z</dcterms:modified>
</cp:coreProperties>
</file>