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1"/>
  <c r="G7"/>
  <c r="G8"/>
  <c r="E4"/>
  <c r="F4" s="1"/>
  <c r="G3" s="1"/>
  <c r="E5"/>
  <c r="F5" s="1"/>
  <c r="E6"/>
  <c r="F6" s="1"/>
  <c r="E7"/>
  <c r="F7" s="1"/>
  <c r="G4" s="1"/>
  <c r="E8"/>
  <c r="F8" s="1"/>
  <c r="G5" s="1"/>
  <c r="E3"/>
  <c r="F3" s="1"/>
  <c r="G24" l="1"/>
  <c r="E26"/>
  <c r="E27"/>
  <c r="E28"/>
  <c r="E25"/>
  <c r="D25"/>
  <c r="D26"/>
  <c r="D27"/>
  <c r="D28"/>
  <c r="F25" l="1" a="1"/>
  <c r="F25" s="1"/>
  <c r="C25" s="1"/>
  <c r="C18"/>
  <c r="C12"/>
  <c r="C15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<sst xmlns="http://schemas.openxmlformats.org/spreadsheetml/2006/main" count="28" uniqueCount="19">
  <si>
    <t>PIERRE,a</t>
  </si>
  <si>
    <t>PIERRE,b</t>
  </si>
  <si>
    <t>PIERRE,c</t>
  </si>
  <si>
    <t>JEAN,a</t>
  </si>
  <si>
    <t>JEAN,b</t>
  </si>
  <si>
    <t>JEAN,c</t>
  </si>
  <si>
    <t>NOMS</t>
  </si>
  <si>
    <t>GAINS</t>
  </si>
  <si>
    <t>Jean,b</t>
  </si>
  <si>
    <t>Pierre,b</t>
  </si>
  <si>
    <t>Pierre,c</t>
  </si>
  <si>
    <t>PATRIMOINE FAMILIAL</t>
  </si>
  <si>
    <t>PATRIMOINE TOTAL APRES GAINS</t>
  </si>
  <si>
    <t>car les deux personnes font partie de la même famille et possèdent à eux deux 100 + 1 et 2 de gains respectifs</t>
  </si>
  <si>
    <t>car la famille JEAN possède 100 + famille PIERRE 150 + 3 et 6 leurs gains respectifs</t>
  </si>
  <si>
    <t>car la famille JEAN possède 100 + famille PIERRE 150 + 2 et 5 et 6 leurs gains respectifs</t>
  </si>
  <si>
    <t>PARTENARIATS</t>
  </si>
  <si>
    <t>Comment automatiser le calcul du PATRIMOINE TOTAL APRES GAINS (C:27 en jaune) en indiquant seulement la composition du partenariat, jusqu’à 4 personnes (B25:B28 en bleu) ?</t>
  </si>
  <si>
    <t>tulipe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</si>
</sst>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color theme="0"/>
      <name val="Arial"/>
      <family val="2"/>
    </font>
    <font>
      <sz val="11"/>
      <color theme="0" tint="-0.249977111117893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/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0" xfId="0" applyFont="1"/>
    <xf numFmtId="0" fontId="0" fillId="3" borderId="0" xfId="0" applyFill="1"/>
    <xf numFmtId="0" fontId="0" fillId="3" borderId="6" xfId="0" applyFill="1" applyBorder="1"/>
    <xf numFmtId="0" fontId="0" fillId="3" borderId="10" xfId="0" applyFill="1" applyBorder="1"/>
    <xf numFmtId="0" fontId="0" fillId="3" borderId="8" xfId="0" applyFill="1" applyBorder="1"/>
    <xf numFmtId="0" fontId="4" fillId="0" borderId="0" xfId="0" applyFont="1" applyAlignment="1">
      <alignment horizontal="left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8" fillId="0" borderId="0" xfId="0" applyFont="1"/>
    <xf numFmtId="0" fontId="9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4</xdr:row>
      <xdr:rowOff>69850</xdr:rowOff>
    </xdr:from>
    <xdr:to>
      <xdr:col>7</xdr:col>
      <xdr:colOff>349250</xdr:colOff>
      <xdr:row>22</xdr:row>
      <xdr:rowOff>133350</xdr:rowOff>
    </xdr:to>
    <xdr:cxnSp macro="">
      <xdr:nvCxnSpPr>
        <xdr:cNvPr id="3" name="Connecteur droit avec flèche 2"/>
        <xdr:cNvCxnSpPr/>
      </xdr:nvCxnSpPr>
      <xdr:spPr>
        <a:xfrm rot="16200000" flipH="1">
          <a:off x="6438900" y="2292350"/>
          <a:ext cx="3536950" cy="577850"/>
        </a:xfrm>
        <a:prstGeom prst="straightConnector1">
          <a:avLst/>
        </a:prstGeom>
        <a:ln w="222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654050</xdr:colOff>
      <xdr:row>9</xdr:row>
      <xdr:rowOff>171450</xdr:rowOff>
    </xdr:from>
    <xdr:to>
      <xdr:col>2</xdr:col>
      <xdr:colOff>2235200</xdr:colOff>
      <xdr:row>19</xdr:row>
      <xdr:rowOff>69850</xdr:rowOff>
    </xdr:to>
    <xdr:cxnSp macro="">
      <xdr:nvCxnSpPr>
        <xdr:cNvPr id="5" name="Connecteur droit 4"/>
        <xdr:cNvCxnSpPr/>
      </xdr:nvCxnSpPr>
      <xdr:spPr>
        <a:xfrm>
          <a:off x="1416050" y="1841500"/>
          <a:ext cx="2997200" cy="1822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831850</xdr:colOff>
      <xdr:row>9</xdr:row>
      <xdr:rowOff>158750</xdr:rowOff>
    </xdr:from>
    <xdr:to>
      <xdr:col>3</xdr:col>
      <xdr:colOff>190500</xdr:colOff>
      <xdr:row>19</xdr:row>
      <xdr:rowOff>133350</xdr:rowOff>
    </xdr:to>
    <xdr:cxnSp macro="">
      <xdr:nvCxnSpPr>
        <xdr:cNvPr id="7" name="Connecteur droit 6"/>
        <xdr:cNvCxnSpPr/>
      </xdr:nvCxnSpPr>
      <xdr:spPr>
        <a:xfrm rot="10800000" flipV="1">
          <a:off x="1593850" y="1828800"/>
          <a:ext cx="3041650" cy="18986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8"/>
  <sheetViews>
    <sheetView tabSelected="1" workbookViewId="0">
      <selection activeCell="A12" sqref="A12"/>
    </sheetView>
  </sheetViews>
  <sheetFormatPr baseColWidth="10" defaultRowHeight="14.5"/>
  <cols>
    <col min="2" max="2" width="20.26953125" customWidth="1"/>
    <col min="3" max="3" width="32.453125" customWidth="1"/>
    <col min="4" max="4" width="20.26953125" customWidth="1"/>
  </cols>
  <sheetData>
    <row r="1" spans="2:11" ht="15" thickBot="1"/>
    <row r="2" spans="2:11">
      <c r="B2" s="12" t="s">
        <v>6</v>
      </c>
      <c r="C2" s="12" t="s">
        <v>11</v>
      </c>
      <c r="D2" s="12" t="s">
        <v>7</v>
      </c>
      <c r="E2" s="1"/>
    </row>
    <row r="3" spans="2:11">
      <c r="B3" s="5" t="s">
        <v>3</v>
      </c>
      <c r="C3" s="13">
        <v>100</v>
      </c>
      <c r="D3" s="2">
        <v>1</v>
      </c>
      <c r="E3" s="32" t="str">
        <f>LEFT(B3,SEARCH(",",B3)-1)</f>
        <v>JEAN</v>
      </c>
      <c r="F3" s="32">
        <f>COUNTIF(B$25:B$27,E3&amp;"*")</f>
        <v>1</v>
      </c>
      <c r="G3" s="32">
        <f>IFERROR(VLOOKUP(B25,B$3:C$8,2,0)/VLOOKUP(B25,B$3:F$8,5,0)+VLOOKUP(B25,B$3:D$8,3,0),0)</f>
        <v>102</v>
      </c>
    </row>
    <row r="4" spans="2:11">
      <c r="B4" s="6" t="s">
        <v>4</v>
      </c>
      <c r="C4" s="13">
        <v>100</v>
      </c>
      <c r="D4" s="3">
        <v>2</v>
      </c>
      <c r="E4" s="32" t="str">
        <f t="shared" ref="E4:E8" si="0">LEFT(B4,SEARCH(",",B4)-1)</f>
        <v>JEAN</v>
      </c>
      <c r="F4" s="32">
        <f t="shared" ref="F4:F8" si="1">COUNTIF(B$25:B$27,E4&amp;"*")</f>
        <v>1</v>
      </c>
      <c r="G4" s="32">
        <f t="shared" ref="G4:G8" si="2">IFERROR(VLOOKUP(B26,B$3:C$8,2,0)/VLOOKUP(B26,B$3:F$8,5,0)+VLOOKUP(B26,B$3:D$8,3,0),0)</f>
        <v>80</v>
      </c>
    </row>
    <row r="5" spans="2:11">
      <c r="B5" s="7" t="s">
        <v>5</v>
      </c>
      <c r="C5" s="13">
        <v>100</v>
      </c>
      <c r="D5" s="4">
        <v>3</v>
      </c>
      <c r="E5" s="32" t="str">
        <f t="shared" si="0"/>
        <v>JEAN</v>
      </c>
      <c r="F5" s="32">
        <f t="shared" si="1"/>
        <v>1</v>
      </c>
      <c r="G5" s="32">
        <f t="shared" si="2"/>
        <v>81</v>
      </c>
    </row>
    <row r="6" spans="2:11">
      <c r="B6" s="5" t="s">
        <v>0</v>
      </c>
      <c r="C6" s="13">
        <v>150</v>
      </c>
      <c r="D6" s="9">
        <v>4</v>
      </c>
      <c r="E6" s="32" t="str">
        <f t="shared" si="0"/>
        <v>PIERRE</v>
      </c>
      <c r="F6" s="32">
        <f t="shared" si="1"/>
        <v>2</v>
      </c>
      <c r="G6" s="32">
        <f t="shared" si="2"/>
        <v>0</v>
      </c>
    </row>
    <row r="7" spans="2:11">
      <c r="B7" s="6" t="s">
        <v>1</v>
      </c>
      <c r="C7" s="13">
        <v>150</v>
      </c>
      <c r="D7" s="10">
        <v>5</v>
      </c>
      <c r="E7" s="32" t="str">
        <f t="shared" si="0"/>
        <v>PIERRE</v>
      </c>
      <c r="F7" s="32">
        <f t="shared" si="1"/>
        <v>2</v>
      </c>
      <c r="G7" s="32">
        <f t="shared" si="2"/>
        <v>0</v>
      </c>
    </row>
    <row r="8" spans="2:11" ht="15" thickBot="1">
      <c r="B8" s="8" t="s">
        <v>2</v>
      </c>
      <c r="C8" s="13">
        <v>150</v>
      </c>
      <c r="D8" s="11">
        <v>6</v>
      </c>
      <c r="E8" s="32" t="str">
        <f t="shared" si="0"/>
        <v>PIERRE</v>
      </c>
      <c r="F8" s="32">
        <f t="shared" si="1"/>
        <v>2</v>
      </c>
      <c r="G8" s="32">
        <f t="shared" si="2"/>
        <v>0</v>
      </c>
    </row>
    <row r="10" spans="2:11">
      <c r="E10" s="1"/>
    </row>
    <row r="11" spans="2:11" ht="15" thickBot="1">
      <c r="B11" s="19" t="s">
        <v>16</v>
      </c>
      <c r="C11" s="14" t="s">
        <v>12</v>
      </c>
    </row>
    <row r="12" spans="2:11" ht="15" customHeight="1">
      <c r="B12" s="20" t="s">
        <v>3</v>
      </c>
      <c r="C12" s="15">
        <f>C3+D3+D4</f>
        <v>103</v>
      </c>
      <c r="D12" s="27" t="s">
        <v>13</v>
      </c>
      <c r="E12" s="28"/>
      <c r="F12" s="28"/>
      <c r="G12" s="28"/>
      <c r="H12" s="28"/>
      <c r="I12" s="28"/>
      <c r="J12" s="28"/>
      <c r="K12" s="28"/>
    </row>
    <row r="13" spans="2:11" ht="16" customHeight="1" thickBot="1">
      <c r="B13" s="22" t="s">
        <v>4</v>
      </c>
      <c r="C13" s="16"/>
      <c r="D13" s="27"/>
      <c r="E13" s="28"/>
      <c r="F13" s="28"/>
      <c r="G13" s="28"/>
      <c r="H13" s="28"/>
      <c r="I13" s="28"/>
      <c r="J13" s="28"/>
      <c r="K13" s="28"/>
    </row>
    <row r="14" spans="2:11" ht="15" thickBot="1">
      <c r="D14" s="23"/>
      <c r="E14" s="23"/>
      <c r="F14" s="23"/>
      <c r="G14" s="23"/>
      <c r="H14" s="23"/>
      <c r="I14" s="23"/>
      <c r="J14" s="23"/>
      <c r="K14" s="23"/>
    </row>
    <row r="15" spans="2:11" ht="15" customHeight="1">
      <c r="B15" s="20" t="s">
        <v>5</v>
      </c>
      <c r="C15" s="15">
        <f>C3+D5+C6+D8</f>
        <v>259</v>
      </c>
      <c r="D15" s="27" t="s">
        <v>14</v>
      </c>
      <c r="E15" s="28"/>
      <c r="F15" s="28"/>
      <c r="G15" s="28"/>
      <c r="H15" s="28"/>
      <c r="I15" s="28"/>
      <c r="J15" s="28"/>
      <c r="K15" s="28"/>
    </row>
    <row r="16" spans="2:11" ht="16" customHeight="1" thickBot="1">
      <c r="B16" s="22" t="s">
        <v>2</v>
      </c>
      <c r="C16" s="16"/>
      <c r="D16" s="27"/>
      <c r="E16" s="28"/>
      <c r="F16" s="28"/>
      <c r="G16" s="28"/>
      <c r="H16" s="28"/>
      <c r="I16" s="28"/>
      <c r="J16" s="28"/>
      <c r="K16" s="28"/>
    </row>
    <row r="17" spans="2:11" ht="15" thickBot="1">
      <c r="D17" s="23"/>
      <c r="E17" s="23"/>
      <c r="F17" s="23"/>
      <c r="G17" s="23"/>
      <c r="H17" s="23"/>
      <c r="I17" s="23"/>
      <c r="J17" s="23"/>
      <c r="K17" s="23"/>
    </row>
    <row r="18" spans="2:11" ht="15" customHeight="1">
      <c r="B18" s="20" t="s">
        <v>8</v>
      </c>
      <c r="C18" s="15">
        <f>C3+C6+D4+D7+D8</f>
        <v>263</v>
      </c>
      <c r="D18" s="27" t="s">
        <v>15</v>
      </c>
      <c r="E18" s="28"/>
      <c r="F18" s="28"/>
      <c r="G18" s="28"/>
      <c r="H18" s="28"/>
      <c r="I18" s="28"/>
      <c r="J18" s="28"/>
      <c r="K18" s="28"/>
    </row>
    <row r="19" spans="2:11" ht="15" customHeight="1">
      <c r="B19" s="21" t="s">
        <v>9</v>
      </c>
      <c r="C19" s="17"/>
      <c r="D19" s="27"/>
      <c r="E19" s="28"/>
      <c r="F19" s="28"/>
      <c r="G19" s="28"/>
      <c r="H19" s="28"/>
      <c r="I19" s="28"/>
      <c r="J19" s="28"/>
      <c r="K19" s="28"/>
    </row>
    <row r="20" spans="2:11" ht="16" customHeight="1" thickBot="1">
      <c r="B20" s="22" t="s">
        <v>10</v>
      </c>
      <c r="C20" s="16"/>
      <c r="D20" s="27"/>
      <c r="E20" s="28"/>
      <c r="F20" s="28"/>
      <c r="G20" s="28"/>
      <c r="H20" s="28"/>
      <c r="I20" s="28"/>
      <c r="J20" s="28"/>
      <c r="K20" s="28"/>
    </row>
    <row r="22" spans="2:11" ht="18.5">
      <c r="B22" s="18" t="s">
        <v>17</v>
      </c>
    </row>
    <row r="23" spans="2:11">
      <c r="H23" t="s">
        <v>18</v>
      </c>
    </row>
    <row r="24" spans="2:11" ht="15" thickBot="1">
      <c r="B24" s="19" t="s">
        <v>16</v>
      </c>
      <c r="C24" s="14" t="s">
        <v>12</v>
      </c>
      <c r="G24" s="33">
        <f>SUM(G3:G8)</f>
        <v>263</v>
      </c>
      <c r="H24" s="33"/>
      <c r="I24" s="33"/>
    </row>
    <row r="25" spans="2:11" ht="15" customHeight="1">
      <c r="B25" s="20" t="s">
        <v>8</v>
      </c>
      <c r="C25" s="29">
        <f>SUM(D25:D28)+F25</f>
        <v>263</v>
      </c>
      <c r="D25" s="24">
        <f>IF(B25=$B$3,$D$3,IF(B25=$B$4,$D$4,IF(B25=$B$5,$D$5,IF(B25=$B$6,$D$6,IF(B25=$B$7,$D$7,IF(B25=$B$8,$D$8,""))))))</f>
        <v>2</v>
      </c>
      <c r="E25" s="25">
        <f>IF(LEFT(B25,4)=LEFT($B$3,4),$C$3,IF(LEFT(B25,4)=LEFT($B$6,4),$C$6,"0"))</f>
        <v>100</v>
      </c>
      <c r="F25" s="26" cm="1">
        <f t="array" ref="F25">SUMPRODUCT((E25:E28)/(COUNTIF(E25:E28,E25:E28)))</f>
        <v>250</v>
      </c>
      <c r="G25" s="33"/>
      <c r="H25" s="33"/>
      <c r="I25" s="33"/>
    </row>
    <row r="26" spans="2:11" ht="15" customHeight="1">
      <c r="B26" s="21" t="s">
        <v>9</v>
      </c>
      <c r="C26" s="30"/>
      <c r="D26" s="24">
        <f t="shared" ref="D26:D28" si="3">IF(B26=$B$3,$D$3,IF(B26=$B$4,$D$4,IF(B26=$B$5,$D$5,IF(B26=$B$6,$D$6,IF(B26=$B$7,$D$7,IF(B26=$B$8,$D$8,""))))))</f>
        <v>5</v>
      </c>
      <c r="E26" s="25">
        <f t="shared" ref="E26:E28" si="4">IF(LEFT(B26,4)=LEFT($B$3,4),$C$3,IF(LEFT(B26,4)=LEFT($B$6,4),$C$6,"0"))</f>
        <v>150</v>
      </c>
      <c r="F26" s="25"/>
      <c r="G26" s="33"/>
      <c r="H26" s="33"/>
      <c r="I26" s="33"/>
    </row>
    <row r="27" spans="2:11" ht="15" customHeight="1">
      <c r="B27" s="21" t="s">
        <v>10</v>
      </c>
      <c r="C27" s="30"/>
      <c r="D27" s="24">
        <f t="shared" si="3"/>
        <v>6</v>
      </c>
      <c r="E27" s="25">
        <f t="shared" si="4"/>
        <v>150</v>
      </c>
      <c r="F27" s="25"/>
      <c r="G27" s="33"/>
      <c r="H27" s="33"/>
      <c r="I27" s="33"/>
    </row>
    <row r="28" spans="2:11" ht="15.75" customHeight="1" thickBot="1">
      <c r="B28" s="22"/>
      <c r="C28" s="31"/>
      <c r="D28" s="24" t="str">
        <f t="shared" si="3"/>
        <v/>
      </c>
      <c r="E28" s="25" t="str">
        <f t="shared" si="4"/>
        <v>0</v>
      </c>
      <c r="F28" s="25"/>
      <c r="G28" s="33"/>
      <c r="H28" s="33"/>
      <c r="I28" s="33"/>
    </row>
  </sheetData>
  <mergeCells count="5">
    <mergeCell ref="D12:K13"/>
    <mergeCell ref="D15:K16"/>
    <mergeCell ref="D18:K20"/>
    <mergeCell ref="C25:C28"/>
    <mergeCell ref="G24:I2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PASTOUREL, Romain (CA-CIB)</dc:creator>
  <cp:lastModifiedBy>tulipe</cp:lastModifiedBy>
  <dcterms:created xsi:type="dcterms:W3CDTF">2021-02-12T13:49:56Z</dcterms:created>
  <dcterms:modified xsi:type="dcterms:W3CDTF">2021-02-18T15:44:57Z</dcterms:modified>
</cp:coreProperties>
</file>