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8200" yWindow="1240" windowWidth="19420" windowHeight="11020"/>
  </bookViews>
  <sheets>
    <sheet name="Mercuriale" sheetId="1" r:id="rId1"/>
    <sheet name="Nouvelle recette" sheetId="5" r:id="rId2"/>
  </sheets>
  <definedNames>
    <definedName name="dept">Mercuriale!$K$2</definedName>
    <definedName name="Mercuriale">OFFSET(Mercuriale!$A$2:$C$2,,,ROWS(nature))</definedName>
    <definedName name="nature">OFFSET(Mercuriale!$A$2,,,COUNTIF(Mercuriale!$A:$A,"&gt;&lt;")-1)</definedName>
    <definedName name="triauto">OFFSET(Mercuriale!$K$2,,,COUNTIF(Mercuriale!$K:$K,"&gt;&lt;")-1)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31" i="1" a="1"/>
  <c r="K331" s="1"/>
  <c r="K332" a="1"/>
  <c r="K332" s="1"/>
  <c r="K333" a="1"/>
  <c r="K333" s="1"/>
  <c r="K334" a="1"/>
  <c r="K334" s="1"/>
  <c r="K335" a="1"/>
  <c r="K335" s="1"/>
  <c r="K336" a="1"/>
  <c r="K336" s="1"/>
  <c r="K337" a="1"/>
  <c r="K337" s="1"/>
  <c r="K338" a="1"/>
  <c r="K338" s="1"/>
  <c r="K339" a="1"/>
  <c r="K339" s="1"/>
  <c r="K340" a="1"/>
  <c r="K340" s="1"/>
  <c r="K341" a="1"/>
  <c r="K341" s="1"/>
  <c r="K342" a="1"/>
  <c r="K342" s="1"/>
  <c r="K343" a="1"/>
  <c r="K343" s="1"/>
  <c r="K344" a="1"/>
  <c r="K344" s="1"/>
  <c r="K345" a="1"/>
  <c r="K345" s="1"/>
  <c r="K346" a="1"/>
  <c r="K346" s="1"/>
  <c r="K347" a="1"/>
  <c r="K347" s="1"/>
  <c r="K348" a="1"/>
  <c r="K348" s="1"/>
  <c r="K349" a="1"/>
  <c r="K349" s="1"/>
  <c r="K350" a="1"/>
  <c r="K350" s="1"/>
  <c r="K351" a="1"/>
  <c r="K351" s="1"/>
  <c r="K352" a="1"/>
  <c r="K352" s="1"/>
  <c r="K353" a="1"/>
  <c r="K353" s="1"/>
  <c r="K354" a="1"/>
  <c r="K354" s="1"/>
  <c r="K355" a="1"/>
  <c r="K355" s="1"/>
  <c r="K356" a="1"/>
  <c r="K356" s="1"/>
  <c r="K357" a="1"/>
  <c r="K357" s="1"/>
  <c r="K358" a="1"/>
  <c r="K358" s="1"/>
  <c r="K359" a="1"/>
  <c r="K359" s="1"/>
  <c r="K360" a="1"/>
  <c r="K360" s="1"/>
  <c r="K361" a="1"/>
  <c r="K361" s="1"/>
  <c r="K362" a="1"/>
  <c r="K362" s="1"/>
  <c r="K363" a="1"/>
  <c r="K363" s="1"/>
  <c r="K364" a="1"/>
  <c r="K364" s="1"/>
  <c r="K365" a="1"/>
  <c r="K365" s="1"/>
  <c r="K366" a="1"/>
  <c r="K366" s="1"/>
  <c r="K367" a="1"/>
  <c r="K367" s="1"/>
  <c r="K368" a="1"/>
  <c r="K368" s="1"/>
  <c r="K369" a="1"/>
  <c r="K369" s="1"/>
  <c r="K370" a="1"/>
  <c r="K370" s="1"/>
  <c r="K371" a="1"/>
  <c r="K371" s="1"/>
  <c r="K372" a="1"/>
  <c r="K372" s="1"/>
  <c r="K373" a="1"/>
  <c r="K373" s="1"/>
  <c r="K374" a="1"/>
  <c r="K374" s="1"/>
  <c r="K375" a="1"/>
  <c r="K375" s="1"/>
  <c r="K376" a="1"/>
  <c r="K376" s="1"/>
  <c r="K377" a="1"/>
  <c r="K377" s="1"/>
  <c r="K378" a="1"/>
  <c r="K378" s="1"/>
  <c r="K379" a="1"/>
  <c r="K379" s="1"/>
  <c r="K380" a="1"/>
  <c r="K380" s="1"/>
  <c r="K381" a="1"/>
  <c r="K381" s="1"/>
  <c r="K382" a="1"/>
  <c r="K382" s="1"/>
  <c r="K383" a="1"/>
  <c r="K383" s="1"/>
  <c r="K384" a="1"/>
  <c r="K384" s="1"/>
  <c r="K385" a="1"/>
  <c r="K385" s="1"/>
  <c r="K386" a="1"/>
  <c r="K386" s="1"/>
  <c r="K387" a="1"/>
  <c r="K387" s="1"/>
  <c r="K388" a="1"/>
  <c r="K388" s="1"/>
  <c r="K389" a="1"/>
  <c r="K389" s="1"/>
  <c r="K390" a="1"/>
  <c r="K390" s="1"/>
  <c r="K391" a="1"/>
  <c r="K391" s="1"/>
  <c r="K392" a="1"/>
  <c r="K392" s="1"/>
  <c r="K393" a="1"/>
  <c r="K393" s="1"/>
  <c r="K394" a="1"/>
  <c r="K394" s="1"/>
  <c r="K395" a="1"/>
  <c r="K395" s="1"/>
  <c r="K396" a="1"/>
  <c r="K396" s="1"/>
  <c r="K397" a="1"/>
  <c r="K397" s="1"/>
  <c r="K398" a="1"/>
  <c r="K398" s="1"/>
  <c r="K399" a="1"/>
  <c r="K399" s="1"/>
  <c r="K400" a="1"/>
  <c r="K400" s="1"/>
  <c r="K401" a="1"/>
  <c r="K401" s="1"/>
  <c r="K402" a="1"/>
  <c r="K402" s="1"/>
  <c r="K403" a="1"/>
  <c r="K403" s="1"/>
  <c r="K404" a="1"/>
  <c r="K404" s="1"/>
  <c r="K405" a="1"/>
  <c r="K405" s="1"/>
  <c r="K406" a="1"/>
  <c r="K406" s="1"/>
  <c r="K407" a="1"/>
  <c r="K407" s="1"/>
  <c r="K408" a="1"/>
  <c r="K408" s="1"/>
  <c r="K409" a="1"/>
  <c r="K409" s="1"/>
  <c r="K410" a="1"/>
  <c r="K410" s="1"/>
  <c r="K411" a="1"/>
  <c r="K411" s="1"/>
  <c r="K412" a="1"/>
  <c r="K412" s="1"/>
  <c r="K413" a="1"/>
  <c r="K413" s="1"/>
  <c r="K414" a="1"/>
  <c r="K414" s="1"/>
  <c r="K415" a="1"/>
  <c r="K415" s="1"/>
  <c r="K416" a="1"/>
  <c r="K416" s="1"/>
  <c r="K417" a="1"/>
  <c r="K417" s="1"/>
  <c r="K418" a="1"/>
  <c r="K418" s="1"/>
  <c r="K419" a="1"/>
  <c r="K419" s="1"/>
  <c r="K420" a="1"/>
  <c r="K420" s="1"/>
  <c r="K421" a="1"/>
  <c r="K421" s="1"/>
  <c r="K422" a="1"/>
  <c r="K422" s="1"/>
  <c r="K423" a="1"/>
  <c r="K423" s="1"/>
  <c r="K424" a="1"/>
  <c r="K424" s="1"/>
  <c r="K425" a="1"/>
  <c r="K425" s="1"/>
  <c r="K426" a="1"/>
  <c r="K426" s="1"/>
  <c r="K427" a="1"/>
  <c r="K427" s="1"/>
  <c r="K428" a="1"/>
  <c r="K428" s="1"/>
  <c r="K429" a="1"/>
  <c r="K429" s="1"/>
  <c r="K430" a="1"/>
  <c r="K430" s="1"/>
  <c r="K431" a="1"/>
  <c r="K431" s="1"/>
  <c r="K432" a="1"/>
  <c r="K432" s="1"/>
  <c r="K433" a="1"/>
  <c r="K433" s="1"/>
  <c r="K434" a="1"/>
  <c r="K434" s="1"/>
  <c r="K435" a="1"/>
  <c r="K435" s="1"/>
  <c r="K436" a="1"/>
  <c r="K436" s="1"/>
  <c r="K437" a="1"/>
  <c r="K437" s="1"/>
  <c r="K438" a="1"/>
  <c r="K438" s="1"/>
  <c r="K439" a="1"/>
  <c r="K439" s="1"/>
  <c r="K440" a="1"/>
  <c r="K440" s="1"/>
  <c r="K441" a="1"/>
  <c r="K441" s="1"/>
  <c r="K442" a="1"/>
  <c r="K442" s="1"/>
  <c r="K443" a="1"/>
  <c r="K443" s="1"/>
  <c r="K444" a="1"/>
  <c r="K444" s="1"/>
  <c r="K445" a="1"/>
  <c r="K445" s="1"/>
  <c r="K446" a="1"/>
  <c r="K446" s="1"/>
  <c r="K447" a="1"/>
  <c r="K447" s="1"/>
  <c r="K448" a="1"/>
  <c r="K448" s="1"/>
  <c r="K449" a="1"/>
  <c r="K449" s="1"/>
  <c r="K450" a="1"/>
  <c r="K450" s="1"/>
  <c r="K451" a="1"/>
  <c r="K451" s="1"/>
  <c r="K452" a="1"/>
  <c r="K452" s="1"/>
  <c r="K453" a="1"/>
  <c r="K453" s="1"/>
  <c r="K454" a="1"/>
  <c r="K454" s="1"/>
  <c r="K455" a="1"/>
  <c r="K455" s="1"/>
  <c r="K456" a="1"/>
  <c r="K456" s="1"/>
  <c r="K457" a="1"/>
  <c r="K457" s="1"/>
  <c r="K458" a="1"/>
  <c r="K458" s="1"/>
  <c r="K459" a="1"/>
  <c r="K459" s="1"/>
  <c r="K460" a="1"/>
  <c r="K460" s="1"/>
  <c r="K461" a="1"/>
  <c r="K461" s="1"/>
  <c r="K462" a="1"/>
  <c r="K462" s="1"/>
  <c r="K463" a="1"/>
  <c r="K463" s="1"/>
  <c r="K464" a="1"/>
  <c r="K464" s="1"/>
  <c r="K465" a="1"/>
  <c r="K465" s="1"/>
  <c r="K466" a="1"/>
  <c r="K466" s="1"/>
  <c r="K467" a="1"/>
  <c r="K467" s="1"/>
  <c r="K468" a="1"/>
  <c r="K468" s="1"/>
  <c r="K469" a="1"/>
  <c r="K469" s="1"/>
  <c r="K470" a="1"/>
  <c r="K470" s="1"/>
  <c r="K471" a="1"/>
  <c r="K471" s="1"/>
  <c r="K472" a="1"/>
  <c r="K472" s="1"/>
  <c r="K473" a="1"/>
  <c r="K473" s="1"/>
  <c r="K474" a="1"/>
  <c r="K474" s="1"/>
  <c r="K475" a="1"/>
  <c r="K475" s="1"/>
  <c r="K476" a="1"/>
  <c r="K476" s="1"/>
  <c r="K477" a="1"/>
  <c r="K477" s="1"/>
  <c r="K478" a="1"/>
  <c r="K478" s="1"/>
  <c r="K479" a="1"/>
  <c r="K479" s="1"/>
  <c r="K480" a="1"/>
  <c r="K480" s="1"/>
  <c r="K481" a="1"/>
  <c r="K481" s="1"/>
  <c r="K482" a="1"/>
  <c r="K482" s="1"/>
  <c r="K483" a="1"/>
  <c r="K483" s="1"/>
  <c r="K484" a="1"/>
  <c r="K484" s="1"/>
  <c r="K485" a="1"/>
  <c r="K485" s="1"/>
  <c r="K486" a="1"/>
  <c r="K486" s="1"/>
  <c r="K487" a="1"/>
  <c r="K487" s="1"/>
  <c r="K488" a="1"/>
  <c r="K488" s="1"/>
  <c r="K489" a="1"/>
  <c r="K489" s="1"/>
  <c r="K490" a="1"/>
  <c r="K490" s="1"/>
  <c r="K491" a="1"/>
  <c r="K491" s="1"/>
  <c r="K492" a="1"/>
  <c r="K492" s="1"/>
  <c r="K493" a="1"/>
  <c r="K493" s="1"/>
  <c r="K494" a="1"/>
  <c r="K494" s="1"/>
  <c r="K495" a="1"/>
  <c r="K495" s="1"/>
  <c r="K496" a="1"/>
  <c r="K496" s="1"/>
  <c r="K497" a="1"/>
  <c r="K497" s="1"/>
  <c r="K498" a="1"/>
  <c r="K498" s="1"/>
  <c r="K499" a="1"/>
  <c r="K499" s="1"/>
  <c r="K500" a="1"/>
  <c r="K500" s="1"/>
  <c r="K501" a="1"/>
  <c r="K501" s="1"/>
  <c r="K502" a="1"/>
  <c r="K502" s="1"/>
  <c r="K503" a="1"/>
  <c r="K503" s="1"/>
  <c r="K504" a="1"/>
  <c r="K504" s="1"/>
  <c r="K505" a="1"/>
  <c r="K505" s="1"/>
  <c r="K506" a="1"/>
  <c r="K506" s="1"/>
  <c r="K507" a="1"/>
  <c r="K507" s="1"/>
  <c r="K508" a="1"/>
  <c r="K508" s="1"/>
  <c r="K509" a="1"/>
  <c r="K509" s="1"/>
  <c r="K510" a="1"/>
  <c r="K510" s="1"/>
  <c r="K511" a="1"/>
  <c r="K511" s="1"/>
  <c r="K512" a="1"/>
  <c r="K512" s="1"/>
  <c r="K513" a="1"/>
  <c r="K513" s="1"/>
  <c r="K514" a="1"/>
  <c r="K514" s="1"/>
  <c r="K515" a="1"/>
  <c r="K515" s="1"/>
  <c r="K516" a="1"/>
  <c r="K516" s="1"/>
  <c r="K517" a="1"/>
  <c r="K517" s="1"/>
  <c r="K518" a="1"/>
  <c r="K518" s="1"/>
  <c r="K519" a="1"/>
  <c r="K519" s="1"/>
  <c r="K520" a="1"/>
  <c r="K520" s="1"/>
  <c r="K521" a="1"/>
  <c r="K521" s="1"/>
  <c r="K522" a="1"/>
  <c r="K522" s="1"/>
  <c r="K523" a="1"/>
  <c r="K523" s="1"/>
  <c r="K524" a="1"/>
  <c r="K524" s="1"/>
  <c r="K525" a="1"/>
  <c r="K525" s="1"/>
  <c r="K526" a="1"/>
  <c r="K526" s="1"/>
  <c r="K527" a="1"/>
  <c r="K527" s="1"/>
  <c r="K528" a="1"/>
  <c r="K528" s="1"/>
  <c r="K529" a="1"/>
  <c r="K529" s="1"/>
  <c r="K530" a="1"/>
  <c r="K530" s="1"/>
  <c r="K531" a="1"/>
  <c r="K531" s="1"/>
  <c r="K532" a="1"/>
  <c r="K532" s="1"/>
  <c r="K533" a="1"/>
  <c r="K533" s="1"/>
  <c r="K534" a="1"/>
  <c r="K534" s="1"/>
  <c r="K535" a="1"/>
  <c r="K535" s="1"/>
  <c r="K536" a="1"/>
  <c r="K536" s="1"/>
  <c r="K537" a="1"/>
  <c r="K537" s="1"/>
  <c r="K538" a="1"/>
  <c r="K538" s="1"/>
  <c r="K539" a="1"/>
  <c r="K539" s="1"/>
  <c r="K540" a="1"/>
  <c r="K540" s="1"/>
  <c r="K541" a="1"/>
  <c r="K541" s="1"/>
  <c r="K542" a="1"/>
  <c r="K542" s="1"/>
  <c r="K543" a="1"/>
  <c r="K543" s="1"/>
  <c r="K544" a="1"/>
  <c r="K544" s="1"/>
  <c r="K545" a="1"/>
  <c r="K545" s="1"/>
  <c r="K546" a="1"/>
  <c r="K546" s="1"/>
  <c r="K547" a="1"/>
  <c r="K547" s="1"/>
  <c r="K548" a="1"/>
  <c r="K548" s="1"/>
  <c r="K549" a="1"/>
  <c r="K549" s="1"/>
  <c r="K550" a="1"/>
  <c r="K550" s="1"/>
  <c r="K551" a="1"/>
  <c r="K551" s="1"/>
  <c r="K552" a="1"/>
  <c r="K552" s="1"/>
  <c r="K553" a="1"/>
  <c r="K553" s="1"/>
  <c r="K554" a="1"/>
  <c r="K554" s="1"/>
  <c r="K555" a="1"/>
  <c r="K555" s="1"/>
  <c r="K556" a="1"/>
  <c r="K556" s="1"/>
  <c r="K557" a="1"/>
  <c r="K557" s="1"/>
  <c r="K558" a="1"/>
  <c r="K558" s="1"/>
  <c r="K559" a="1"/>
  <c r="K559" s="1"/>
  <c r="K560" a="1"/>
  <c r="K560" s="1"/>
  <c r="K561" a="1"/>
  <c r="K561" s="1"/>
  <c r="K562" a="1"/>
  <c r="K562" s="1"/>
  <c r="K563" a="1"/>
  <c r="K563" s="1"/>
  <c r="K564" a="1"/>
  <c r="K564" s="1"/>
  <c r="K565" a="1"/>
  <c r="K565" s="1"/>
  <c r="K566" a="1"/>
  <c r="K566" s="1"/>
  <c r="K567" a="1"/>
  <c r="K567" s="1"/>
  <c r="K568" a="1"/>
  <c r="K568" s="1"/>
  <c r="K569" a="1"/>
  <c r="K569" s="1"/>
  <c r="K570" a="1"/>
  <c r="K570" s="1"/>
  <c r="K571" a="1"/>
  <c r="K571" s="1"/>
  <c r="K572" a="1"/>
  <c r="K572" s="1"/>
  <c r="K573" a="1"/>
  <c r="K573" s="1"/>
  <c r="K574" a="1"/>
  <c r="K574" s="1"/>
  <c r="K575" a="1"/>
  <c r="K575" s="1"/>
  <c r="K576" a="1"/>
  <c r="K576" s="1"/>
  <c r="K577" a="1"/>
  <c r="K577" s="1"/>
  <c r="K578" a="1"/>
  <c r="K578" s="1"/>
  <c r="K579" a="1"/>
  <c r="K579" s="1"/>
  <c r="K580" a="1"/>
  <c r="K580" s="1"/>
  <c r="K581" a="1"/>
  <c r="K581" s="1"/>
  <c r="K582" a="1"/>
  <c r="K582" s="1"/>
  <c r="K583" a="1"/>
  <c r="K583" s="1"/>
  <c r="K584" a="1"/>
  <c r="K584" s="1"/>
  <c r="K585" a="1"/>
  <c r="K585" s="1"/>
  <c r="K586" a="1"/>
  <c r="K586" s="1"/>
  <c r="K587" a="1"/>
  <c r="K587" s="1"/>
  <c r="K588" a="1"/>
  <c r="K588" s="1"/>
  <c r="K589" a="1"/>
  <c r="K589" s="1"/>
  <c r="K590" a="1"/>
  <c r="K590" s="1"/>
  <c r="K591" a="1"/>
  <c r="K591" s="1"/>
  <c r="K592" a="1"/>
  <c r="K592" s="1"/>
  <c r="K593" a="1"/>
  <c r="K593" s="1"/>
  <c r="K594" a="1"/>
  <c r="K594" s="1"/>
  <c r="K595" a="1"/>
  <c r="K595" s="1"/>
  <c r="K596" a="1"/>
  <c r="K596" s="1"/>
  <c r="K597" a="1"/>
  <c r="K597" s="1"/>
  <c r="K598" a="1"/>
  <c r="K598" s="1"/>
  <c r="K599" a="1"/>
  <c r="K599" s="1"/>
  <c r="K600" a="1"/>
  <c r="K600" s="1"/>
  <c r="K267"/>
  <c r="K3" a="1"/>
  <c r="K3" s="1"/>
  <c r="K4" a="1"/>
  <c r="K4" s="1"/>
  <c r="K5" a="1"/>
  <c r="K5" s="1"/>
  <c r="K6" a="1"/>
  <c r="K6" s="1"/>
  <c r="K7" a="1"/>
  <c r="K7" s="1"/>
  <c r="K8" a="1"/>
  <c r="K8" s="1"/>
  <c r="K9" a="1"/>
  <c r="K9" s="1"/>
  <c r="K10" a="1"/>
  <c r="K10" s="1"/>
  <c r="K11" a="1"/>
  <c r="K11" s="1"/>
  <c r="K12" a="1"/>
  <c r="K12" s="1"/>
  <c r="K13" a="1"/>
  <c r="K13" s="1"/>
  <c r="K14" a="1"/>
  <c r="K14" s="1"/>
  <c r="K15" a="1"/>
  <c r="K15" s="1"/>
  <c r="K16" a="1"/>
  <c r="K16" s="1"/>
  <c r="K17" a="1"/>
  <c r="K17" s="1"/>
  <c r="K18" a="1"/>
  <c r="K18" s="1"/>
  <c r="K19" a="1"/>
  <c r="K19" s="1"/>
  <c r="K20" a="1"/>
  <c r="K20" s="1"/>
  <c r="K21" a="1"/>
  <c r="K21" s="1"/>
  <c r="K22" a="1"/>
  <c r="K22" s="1"/>
  <c r="K23" a="1"/>
  <c r="K23" s="1"/>
  <c r="K24" a="1"/>
  <c r="K24" s="1"/>
  <c r="K25" a="1"/>
  <c r="K25" s="1"/>
  <c r="K26" a="1"/>
  <c r="K26" s="1"/>
  <c r="K27" a="1"/>
  <c r="K27" s="1"/>
  <c r="K28" a="1"/>
  <c r="K28" s="1"/>
  <c r="K29" a="1"/>
  <c r="K29" s="1"/>
  <c r="K30" a="1"/>
  <c r="K30" s="1"/>
  <c r="K31" a="1"/>
  <c r="K31" s="1"/>
  <c r="K32" a="1"/>
  <c r="K32" s="1"/>
  <c r="K33" a="1"/>
  <c r="K33" s="1"/>
  <c r="K34" a="1"/>
  <c r="K34" s="1"/>
  <c r="K35" a="1"/>
  <c r="K35" s="1"/>
  <c r="K36" a="1"/>
  <c r="K36" s="1"/>
  <c r="K37" a="1"/>
  <c r="K37" s="1"/>
  <c r="K38" a="1"/>
  <c r="K38" s="1"/>
  <c r="K39" a="1"/>
  <c r="K39" s="1"/>
  <c r="K40" a="1"/>
  <c r="K40" s="1"/>
  <c r="K41" a="1"/>
  <c r="K41" s="1"/>
  <c r="K42" a="1"/>
  <c r="K42" s="1"/>
  <c r="K43" a="1"/>
  <c r="K43" s="1"/>
  <c r="K44" a="1"/>
  <c r="K44" s="1"/>
  <c r="K45" a="1"/>
  <c r="K45" s="1"/>
  <c r="K46" a="1"/>
  <c r="K46" s="1"/>
  <c r="K47" a="1"/>
  <c r="K47" s="1"/>
  <c r="K48" a="1"/>
  <c r="K48" s="1"/>
  <c r="K49" a="1"/>
  <c r="K49" s="1"/>
  <c r="K50" a="1"/>
  <c r="K50" s="1"/>
  <c r="K51" a="1"/>
  <c r="K51" s="1"/>
  <c r="K52" a="1"/>
  <c r="K52" s="1"/>
  <c r="K53" a="1"/>
  <c r="K53" s="1"/>
  <c r="K54" a="1"/>
  <c r="K54" s="1"/>
  <c r="K55" a="1"/>
  <c r="K55" s="1"/>
  <c r="K56" a="1"/>
  <c r="K56" s="1"/>
  <c r="K57" a="1"/>
  <c r="K57" s="1"/>
  <c r="K58" a="1"/>
  <c r="K58" s="1"/>
  <c r="K59" a="1"/>
  <c r="K59" s="1"/>
  <c r="K60" a="1"/>
  <c r="K60" s="1"/>
  <c r="K61" a="1"/>
  <c r="K61" s="1"/>
  <c r="K62" a="1"/>
  <c r="K62" s="1"/>
  <c r="K63" a="1"/>
  <c r="K63" s="1"/>
  <c r="K64" a="1"/>
  <c r="K64" s="1"/>
  <c r="K65" a="1"/>
  <c r="K65" s="1"/>
  <c r="K66" a="1"/>
  <c r="K66" s="1"/>
  <c r="K67" a="1"/>
  <c r="K67" s="1"/>
  <c r="K68" a="1"/>
  <c r="K68" s="1"/>
  <c r="K69" a="1"/>
  <c r="K69" s="1"/>
  <c r="K70" a="1"/>
  <c r="K70" s="1"/>
  <c r="K71" a="1"/>
  <c r="K71" s="1"/>
  <c r="K72" a="1"/>
  <c r="K72" s="1"/>
  <c r="K73" a="1"/>
  <c r="K73" s="1"/>
  <c r="K74" a="1"/>
  <c r="K74" s="1"/>
  <c r="K75" a="1"/>
  <c r="K75" s="1"/>
  <c r="K76" a="1"/>
  <c r="K76" s="1"/>
  <c r="K77" a="1"/>
  <c r="K77" s="1"/>
  <c r="K78" a="1"/>
  <c r="K78" s="1"/>
  <c r="K79" a="1"/>
  <c r="K79" s="1"/>
  <c r="K80" a="1"/>
  <c r="K80" s="1"/>
  <c r="K81" a="1"/>
  <c r="K81" s="1"/>
  <c r="K82" a="1"/>
  <c r="K82" s="1"/>
  <c r="K83" a="1"/>
  <c r="K83" s="1"/>
  <c r="K84" a="1"/>
  <c r="K84" s="1"/>
  <c r="K85" a="1"/>
  <c r="K85" s="1"/>
  <c r="K86" a="1"/>
  <c r="K86" s="1"/>
  <c r="K87" a="1"/>
  <c r="K87" s="1"/>
  <c r="K88" a="1"/>
  <c r="K88" s="1"/>
  <c r="K89" a="1"/>
  <c r="K89" s="1"/>
  <c r="K90" a="1"/>
  <c r="K90" s="1"/>
  <c r="K91" a="1"/>
  <c r="K91" s="1"/>
  <c r="K92" a="1"/>
  <c r="K92" s="1"/>
  <c r="K93" a="1"/>
  <c r="K93" s="1"/>
  <c r="K94" a="1"/>
  <c r="K94" s="1"/>
  <c r="K95" a="1"/>
  <c r="K95" s="1"/>
  <c r="K96" a="1"/>
  <c r="K96" s="1"/>
  <c r="K97" a="1"/>
  <c r="K97" s="1"/>
  <c r="K98" a="1"/>
  <c r="K98" s="1"/>
  <c r="K99" a="1"/>
  <c r="K99" s="1"/>
  <c r="K100" a="1"/>
  <c r="K100" s="1"/>
  <c r="K101" a="1"/>
  <c r="K101" s="1"/>
  <c r="K102" a="1"/>
  <c r="K102" s="1"/>
  <c r="K103" a="1"/>
  <c r="K103" s="1"/>
  <c r="K104" a="1"/>
  <c r="K104" s="1"/>
  <c r="K105" a="1"/>
  <c r="K105" s="1"/>
  <c r="K106" a="1"/>
  <c r="K106" s="1"/>
  <c r="K107" a="1"/>
  <c r="K107" s="1"/>
  <c r="K108" a="1"/>
  <c r="K108" s="1"/>
  <c r="K109" a="1"/>
  <c r="K109" s="1"/>
  <c r="K110" a="1"/>
  <c r="K110" s="1"/>
  <c r="K111" a="1"/>
  <c r="K111" s="1"/>
  <c r="K112" a="1"/>
  <c r="K112" s="1"/>
  <c r="K113" a="1"/>
  <c r="K113" s="1"/>
  <c r="K114" a="1"/>
  <c r="K114" s="1"/>
  <c r="K115" a="1"/>
  <c r="K115" s="1"/>
  <c r="K116" a="1"/>
  <c r="K116" s="1"/>
  <c r="K117" a="1"/>
  <c r="K117" s="1"/>
  <c r="K118" a="1"/>
  <c r="K118" s="1"/>
  <c r="K119" a="1"/>
  <c r="K119" s="1"/>
  <c r="K120" a="1"/>
  <c r="K120" s="1"/>
  <c r="K121" a="1"/>
  <c r="K121" s="1"/>
  <c r="K122" a="1"/>
  <c r="K122" s="1"/>
  <c r="K123" a="1"/>
  <c r="K123" s="1"/>
  <c r="K124" a="1"/>
  <c r="K124" s="1"/>
  <c r="K125" a="1"/>
  <c r="K125" s="1"/>
  <c r="K126" a="1"/>
  <c r="K126" s="1"/>
  <c r="K127" a="1"/>
  <c r="K127" s="1"/>
  <c r="K128" a="1"/>
  <c r="K128" s="1"/>
  <c r="K129" a="1"/>
  <c r="K129" s="1"/>
  <c r="K130" a="1"/>
  <c r="K130" s="1"/>
  <c r="K131" a="1"/>
  <c r="K131" s="1"/>
  <c r="K132" a="1"/>
  <c r="K132" s="1"/>
  <c r="K133" a="1"/>
  <c r="K133" s="1"/>
  <c r="K134" a="1"/>
  <c r="K134" s="1"/>
  <c r="K135" a="1"/>
  <c r="K135" s="1"/>
  <c r="K136" a="1"/>
  <c r="K136" s="1"/>
  <c r="K137" a="1"/>
  <c r="K137" s="1"/>
  <c r="K138" a="1"/>
  <c r="K138" s="1"/>
  <c r="K139" a="1"/>
  <c r="K139" s="1"/>
  <c r="K140" a="1"/>
  <c r="K140" s="1"/>
  <c r="K141" a="1"/>
  <c r="K141" s="1"/>
  <c r="K142" a="1"/>
  <c r="K142" s="1"/>
  <c r="K143" a="1"/>
  <c r="K143" s="1"/>
  <c r="K144" a="1"/>
  <c r="K144" s="1"/>
  <c r="K145" a="1"/>
  <c r="K145" s="1"/>
  <c r="K146" a="1"/>
  <c r="K146" s="1"/>
  <c r="K147" a="1"/>
  <c r="K147" s="1"/>
  <c r="K148" a="1"/>
  <c r="K148" s="1"/>
  <c r="K149" a="1"/>
  <c r="K149" s="1"/>
  <c r="K150" a="1"/>
  <c r="K150" s="1"/>
  <c r="K151" a="1"/>
  <c r="K151" s="1"/>
  <c r="K152" a="1"/>
  <c r="K152" s="1"/>
  <c r="K153" a="1"/>
  <c r="K153" s="1"/>
  <c r="K154" a="1"/>
  <c r="K154" s="1"/>
  <c r="K155" a="1"/>
  <c r="K155" s="1"/>
  <c r="K156" a="1"/>
  <c r="K156" s="1"/>
  <c r="K157" a="1"/>
  <c r="K157" s="1"/>
  <c r="K158" a="1"/>
  <c r="K158" s="1"/>
  <c r="K159" a="1"/>
  <c r="K159" s="1"/>
  <c r="K160" a="1"/>
  <c r="K160" s="1"/>
  <c r="K161" a="1"/>
  <c r="K161" s="1"/>
  <c r="K162" a="1"/>
  <c r="K162" s="1"/>
  <c r="K163" a="1"/>
  <c r="K163" s="1"/>
  <c r="K164" a="1"/>
  <c r="K164" s="1"/>
  <c r="K165" a="1"/>
  <c r="K165" s="1"/>
  <c r="K166" a="1"/>
  <c r="K166" s="1"/>
  <c r="K167" a="1"/>
  <c r="K167" s="1"/>
  <c r="K168" a="1"/>
  <c r="K168" s="1"/>
  <c r="K169" a="1"/>
  <c r="K169" s="1"/>
  <c r="K170" a="1"/>
  <c r="K170" s="1"/>
  <c r="K171" a="1"/>
  <c r="K171" s="1"/>
  <c r="K172" a="1"/>
  <c r="K172" s="1"/>
  <c r="K173" a="1"/>
  <c r="K173" s="1"/>
  <c r="K174" a="1"/>
  <c r="K174" s="1"/>
  <c r="K175" a="1"/>
  <c r="K175" s="1"/>
  <c r="K176" a="1"/>
  <c r="K176" s="1"/>
  <c r="K177" a="1"/>
  <c r="K177" s="1"/>
  <c r="K178" a="1"/>
  <c r="K178" s="1"/>
  <c r="K179" a="1"/>
  <c r="K179" s="1"/>
  <c r="K180" a="1"/>
  <c r="K180" s="1"/>
  <c r="K181" a="1"/>
  <c r="K181" s="1"/>
  <c r="K182" a="1"/>
  <c r="K182" s="1"/>
  <c r="K183" a="1"/>
  <c r="K183" s="1"/>
  <c r="K184" a="1"/>
  <c r="K184" s="1"/>
  <c r="K185" a="1"/>
  <c r="K185" s="1"/>
  <c r="K186" a="1"/>
  <c r="K186" s="1"/>
  <c r="K187" a="1"/>
  <c r="K187" s="1"/>
  <c r="K188" a="1"/>
  <c r="K188" s="1"/>
  <c r="K189" a="1"/>
  <c r="K189" s="1"/>
  <c r="K190" a="1"/>
  <c r="K190" s="1"/>
  <c r="K191" a="1"/>
  <c r="K191" s="1"/>
  <c r="K192" a="1"/>
  <c r="K192" s="1"/>
  <c r="K193" a="1"/>
  <c r="K193" s="1"/>
  <c r="K194" a="1"/>
  <c r="K194" s="1"/>
  <c r="K195" a="1"/>
  <c r="K195" s="1"/>
  <c r="K196" a="1"/>
  <c r="K196" s="1"/>
  <c r="K197" a="1"/>
  <c r="K197" s="1"/>
  <c r="K198" a="1"/>
  <c r="K198" s="1"/>
  <c r="K199" a="1"/>
  <c r="K199" s="1"/>
  <c r="K200" a="1"/>
  <c r="K200" s="1"/>
  <c r="K201" a="1"/>
  <c r="K201" s="1"/>
  <c r="K202" a="1"/>
  <c r="K202" s="1"/>
  <c r="K203" a="1"/>
  <c r="K203" s="1"/>
  <c r="K204" a="1"/>
  <c r="K204" s="1"/>
  <c r="K205" a="1"/>
  <c r="K205" s="1"/>
  <c r="K206" a="1"/>
  <c r="K206" s="1"/>
  <c r="K207" a="1"/>
  <c r="K207" s="1"/>
  <c r="K208" a="1"/>
  <c r="K208" s="1"/>
  <c r="K209" a="1"/>
  <c r="K209" s="1"/>
  <c r="K210" a="1"/>
  <c r="K210" s="1"/>
  <c r="K211" a="1"/>
  <c r="K211" s="1"/>
  <c r="K212" a="1"/>
  <c r="K212" s="1"/>
  <c r="K213" a="1"/>
  <c r="K213" s="1"/>
  <c r="K214" a="1"/>
  <c r="K214" s="1"/>
  <c r="K215" a="1"/>
  <c r="K215" s="1"/>
  <c r="K216" a="1"/>
  <c r="K216" s="1"/>
  <c r="K217" a="1"/>
  <c r="K217" s="1"/>
  <c r="K218" a="1"/>
  <c r="K218" s="1"/>
  <c r="K219" a="1"/>
  <c r="K219" s="1"/>
  <c r="K220" a="1"/>
  <c r="K220" s="1"/>
  <c r="K221" a="1"/>
  <c r="K221" s="1"/>
  <c r="K222" a="1"/>
  <c r="K222" s="1"/>
  <c r="K223" a="1"/>
  <c r="K223" s="1"/>
  <c r="K224" a="1"/>
  <c r="K224" s="1"/>
  <c r="K225" a="1"/>
  <c r="K225" s="1"/>
  <c r="K226" a="1"/>
  <c r="K226" s="1"/>
  <c r="K227" a="1"/>
  <c r="K227" s="1"/>
  <c r="K228" a="1"/>
  <c r="K228" s="1"/>
  <c r="K229" a="1"/>
  <c r="K229" s="1"/>
  <c r="K230" a="1"/>
  <c r="K230" s="1"/>
  <c r="K231" a="1"/>
  <c r="K231" s="1"/>
  <c r="K232" a="1"/>
  <c r="K232" s="1"/>
  <c r="K233" a="1"/>
  <c r="K233" s="1"/>
  <c r="K234" a="1"/>
  <c r="K234" s="1"/>
  <c r="K235" a="1"/>
  <c r="K235" s="1"/>
  <c r="K236" a="1"/>
  <c r="K236" s="1"/>
  <c r="K237" a="1"/>
  <c r="K237" s="1"/>
  <c r="K238" a="1"/>
  <c r="K238" s="1"/>
  <c r="K239" a="1"/>
  <c r="K239" s="1"/>
  <c r="K240" a="1"/>
  <c r="K240" s="1"/>
  <c r="K241" a="1"/>
  <c r="K241" s="1"/>
  <c r="K242" a="1"/>
  <c r="K242" s="1"/>
  <c r="K243" a="1"/>
  <c r="K243" s="1"/>
  <c r="K244" a="1"/>
  <c r="K244" s="1"/>
  <c r="K245" a="1"/>
  <c r="K245" s="1"/>
  <c r="K246" a="1"/>
  <c r="K246" s="1"/>
  <c r="K247" a="1"/>
  <c r="K247" s="1"/>
  <c r="K248" a="1"/>
  <c r="K248" s="1"/>
  <c r="K249" a="1"/>
  <c r="K249" s="1"/>
  <c r="K250" a="1"/>
  <c r="K250" s="1"/>
  <c r="K251" a="1"/>
  <c r="K251" s="1"/>
  <c r="K252" a="1"/>
  <c r="K252" s="1"/>
  <c r="K253" a="1"/>
  <c r="K253" s="1"/>
  <c r="K254" a="1"/>
  <c r="K254" s="1"/>
  <c r="K255" a="1"/>
  <c r="K255" s="1"/>
  <c r="K256" a="1"/>
  <c r="K256" s="1"/>
  <c r="K257" a="1"/>
  <c r="K257" s="1"/>
  <c r="K258" a="1"/>
  <c r="K258" s="1"/>
  <c r="K259" a="1"/>
  <c r="K259" s="1"/>
  <c r="K260" a="1"/>
  <c r="K260" s="1"/>
  <c r="K261" a="1"/>
  <c r="K261" s="1"/>
  <c r="K262" a="1"/>
  <c r="K262" s="1"/>
  <c r="K263" a="1"/>
  <c r="K263" s="1"/>
  <c r="K264" a="1"/>
  <c r="K264" s="1"/>
  <c r="K265" a="1"/>
  <c r="K265" s="1"/>
  <c r="K266" a="1"/>
  <c r="K266" s="1"/>
  <c r="K268" a="1"/>
  <c r="K268" s="1"/>
  <c r="K269" a="1"/>
  <c r="K269" s="1"/>
  <c r="K270" a="1"/>
  <c r="K270" s="1"/>
  <c r="K271" a="1"/>
  <c r="K271" s="1"/>
  <c r="K272" a="1"/>
  <c r="K272" s="1"/>
  <c r="K273" a="1"/>
  <c r="K273" s="1"/>
  <c r="K274" a="1"/>
  <c r="K274" s="1"/>
  <c r="K275" a="1"/>
  <c r="K275" s="1"/>
  <c r="K276" a="1"/>
  <c r="K276" s="1"/>
  <c r="K277" a="1"/>
  <c r="K277" s="1"/>
  <c r="K278" a="1"/>
  <c r="K278" s="1"/>
  <c r="K279" a="1"/>
  <c r="K279" s="1"/>
  <c r="K280" a="1"/>
  <c r="K280" s="1"/>
  <c r="K281" a="1"/>
  <c r="K281" s="1"/>
  <c r="K282" a="1"/>
  <c r="K282" s="1"/>
  <c r="K283" a="1"/>
  <c r="K283" s="1"/>
  <c r="K284" a="1"/>
  <c r="K284" s="1"/>
  <c r="K285" a="1"/>
  <c r="K285" s="1"/>
  <c r="K286" a="1"/>
  <c r="K286" s="1"/>
  <c r="K287" a="1"/>
  <c r="K287" s="1"/>
  <c r="K288" a="1"/>
  <c r="K288" s="1"/>
  <c r="K289" a="1"/>
  <c r="K289" s="1"/>
  <c r="K290" a="1"/>
  <c r="K290" s="1"/>
  <c r="K291" a="1"/>
  <c r="K291" s="1"/>
  <c r="K292" a="1"/>
  <c r="K292" s="1"/>
  <c r="K293" a="1"/>
  <c r="K293" s="1"/>
  <c r="K294" a="1"/>
  <c r="K294" s="1"/>
  <c r="K295" a="1"/>
  <c r="K295" s="1"/>
  <c r="K296" a="1"/>
  <c r="K296" s="1"/>
  <c r="K297" a="1"/>
  <c r="K297" s="1"/>
  <c r="K298" a="1"/>
  <c r="K298" s="1"/>
  <c r="K299" a="1"/>
  <c r="K299" s="1"/>
  <c r="K300" a="1"/>
  <c r="K300" s="1"/>
  <c r="K301" a="1"/>
  <c r="K301" s="1"/>
  <c r="K302" a="1"/>
  <c r="K302" s="1"/>
  <c r="K303" a="1"/>
  <c r="K303" s="1"/>
  <c r="K304" a="1"/>
  <c r="K304" s="1"/>
  <c r="K305" a="1"/>
  <c r="K305" s="1"/>
  <c r="K306" a="1"/>
  <c r="K306" s="1"/>
  <c r="K307" a="1"/>
  <c r="K307" s="1"/>
  <c r="K308" a="1"/>
  <c r="K308" s="1"/>
  <c r="K309" a="1"/>
  <c r="K309" s="1"/>
  <c r="K310" a="1"/>
  <c r="K310" s="1"/>
  <c r="K311" a="1"/>
  <c r="K311" s="1"/>
  <c r="K312" a="1"/>
  <c r="K312" s="1"/>
  <c r="K313" a="1"/>
  <c r="K313" s="1"/>
  <c r="K314" a="1"/>
  <c r="K314" s="1"/>
  <c r="K315" a="1"/>
  <c r="K315" s="1"/>
  <c r="K316" a="1"/>
  <c r="K316" s="1"/>
  <c r="K317" a="1"/>
  <c r="K317" s="1"/>
  <c r="K318" a="1"/>
  <c r="K318" s="1"/>
  <c r="K319" a="1"/>
  <c r="K319" s="1"/>
  <c r="K320" a="1"/>
  <c r="K320" s="1"/>
  <c r="K321" a="1"/>
  <c r="K321" s="1"/>
  <c r="K322" a="1"/>
  <c r="K322" s="1"/>
  <c r="K323" a="1"/>
  <c r="K323" s="1"/>
  <c r="K324" a="1"/>
  <c r="K324" s="1"/>
  <c r="K325" a="1"/>
  <c r="K325" s="1"/>
  <c r="K326" a="1"/>
  <c r="K326" s="1"/>
  <c r="K327" a="1"/>
  <c r="K327" s="1"/>
  <c r="K328" a="1"/>
  <c r="K328" s="1"/>
  <c r="K329" a="1"/>
  <c r="K329" s="1"/>
  <c r="K330" a="1"/>
  <c r="K330" s="1"/>
  <c r="K2" a="1"/>
  <c r="K2" s="1"/>
  <c r="D24" i="5" l="1"/>
  <c r="D25" s="1"/>
  <c r="D27" s="1"/>
  <c r="G11" i="1"/>
  <c r="G10"/>
  <c r="G9"/>
  <c r="G8"/>
  <c r="G7"/>
  <c r="G6"/>
  <c r="G5"/>
  <c r="G4"/>
  <c r="G3"/>
  <c r="G2"/>
  <c r="H11" s="1"/>
  <c r="H2" l="1"/>
  <c r="H3"/>
  <c r="H4"/>
  <c r="H5"/>
  <c r="H6"/>
  <c r="H7"/>
  <c r="H8"/>
  <c r="H9"/>
  <c r="H10"/>
</calcChain>
</file>

<file path=xl/sharedStrings.xml><?xml version="1.0" encoding="utf-8"?>
<sst xmlns="http://schemas.openxmlformats.org/spreadsheetml/2006/main" count="319" uniqueCount="293">
  <si>
    <t>NATURE</t>
  </si>
  <si>
    <t>Ails</t>
  </si>
  <si>
    <t>Ails des ours</t>
  </si>
  <si>
    <t>Ails fumé</t>
  </si>
  <si>
    <t>Amaretto</t>
  </si>
  <si>
    <t>Anchois</t>
  </si>
  <si>
    <t>Aneth</t>
  </si>
  <si>
    <t>Anguille fumé</t>
  </si>
  <si>
    <t>Anis poudre</t>
  </si>
  <si>
    <t>Artichaut</t>
  </si>
  <si>
    <t>Artichaut bouquet</t>
  </si>
  <si>
    <t>Aubergine</t>
  </si>
  <si>
    <t>Avruga</t>
  </si>
  <si>
    <t>Badiane</t>
  </si>
  <si>
    <t>Baie de genièvre</t>
  </si>
  <si>
    <t>Bar</t>
  </si>
  <si>
    <t>Basilic thaï</t>
  </si>
  <si>
    <t>Betterave blanche</t>
  </si>
  <si>
    <t>Betterave crapaudine</t>
  </si>
  <si>
    <t>Betterave jaune</t>
  </si>
  <si>
    <t>Betterave rose</t>
  </si>
  <si>
    <t>Betterave rouge</t>
  </si>
  <si>
    <t>Beurre</t>
  </si>
  <si>
    <t>Beurre salé</t>
  </si>
  <si>
    <t>Beurre vege</t>
  </si>
  <si>
    <t>Bicarbonate de soude</t>
  </si>
  <si>
    <t>Blanc d’œufs</t>
  </si>
  <si>
    <t>Bœuf tartare</t>
  </si>
  <si>
    <t>Bonite séchée</t>
  </si>
  <si>
    <t>Bouillon dashi</t>
  </si>
  <si>
    <t>Bouillon de bœuf</t>
  </si>
  <si>
    <t>Bouillon de légumes</t>
  </si>
  <si>
    <t>Bouillon de volaille</t>
  </si>
  <si>
    <t>Bresaola</t>
  </si>
  <si>
    <t>Brie de Meaux</t>
  </si>
  <si>
    <t>Brocolis</t>
  </si>
  <si>
    <t>Butternut</t>
  </si>
  <si>
    <t>Cacao</t>
  </si>
  <si>
    <t>Cannelle poudre</t>
  </si>
  <si>
    <t>Câpre</t>
  </si>
  <si>
    <t>Carotte</t>
  </si>
  <si>
    <t>Carotte jaune</t>
  </si>
  <si>
    <t>Cassonade</t>
  </si>
  <si>
    <t>Cèpe</t>
  </si>
  <si>
    <t>Cerfeuil</t>
  </si>
  <si>
    <t>Cerise griotte</t>
  </si>
  <si>
    <t>Cerneaux de noix</t>
  </si>
  <si>
    <t>Chair de crabe</t>
  </si>
  <si>
    <t>Champagne</t>
  </si>
  <si>
    <t>Champignon de Paris</t>
  </si>
  <si>
    <t>Chanterelle</t>
  </si>
  <si>
    <t>Chapelure</t>
  </si>
  <si>
    <t>Chèvre bûche cendré</t>
  </si>
  <si>
    <t>Chocolat au lait 36%</t>
  </si>
  <si>
    <t>Chocolat blanc</t>
  </si>
  <si>
    <t>Chocolat Valrhona</t>
  </si>
  <si>
    <t>Chou Chinois</t>
  </si>
  <si>
    <t>Chou fleur mini</t>
  </si>
  <si>
    <t>Chou fleur violet</t>
  </si>
  <si>
    <t>Chou kale</t>
  </si>
  <si>
    <t>Chou rave</t>
  </si>
  <si>
    <t>Chou-fleur</t>
  </si>
  <si>
    <t>Choux fleurs blancs</t>
  </si>
  <si>
    <t>Choux fleurs violets</t>
  </si>
  <si>
    <t>Chute de bœuf</t>
  </si>
  <si>
    <t>Chute de veau</t>
  </si>
  <si>
    <t>Ciboulette</t>
  </si>
  <si>
    <t>Citron jaune</t>
  </si>
  <si>
    <t>Citron vert</t>
  </si>
  <si>
    <t>Citron vert jus</t>
  </si>
  <si>
    <t>Clou de girofle</t>
  </si>
  <si>
    <t>Cognac</t>
  </si>
  <si>
    <t>Colorant griotte</t>
  </si>
  <si>
    <t>Comté</t>
  </si>
  <si>
    <t>Concentré de tomates</t>
  </si>
  <si>
    <t>Concombre</t>
  </si>
  <si>
    <t>Confit de coing</t>
  </si>
  <si>
    <t>Coriandre</t>
  </si>
  <si>
    <t>Cornichon</t>
  </si>
  <si>
    <t>Côte de bœuf</t>
  </si>
  <si>
    <t>Crème</t>
  </si>
  <si>
    <t>Crème Isigny</t>
  </si>
  <si>
    <t>Crème liquide</t>
  </si>
  <si>
    <t>Crème vegetop</t>
  </si>
  <si>
    <t>Crêpe dentelle</t>
  </si>
  <si>
    <t>Croûte à bouchée</t>
  </si>
  <si>
    <t>Croûton</t>
  </si>
  <si>
    <t>Cuisse de grenouille</t>
  </si>
  <si>
    <t>Cumin</t>
  </si>
  <si>
    <t xml:space="preserve">Dashi </t>
  </si>
  <si>
    <t>Dinde cuite fumé</t>
  </si>
  <si>
    <t>Dorade</t>
  </si>
  <si>
    <t>Échalote</t>
  </si>
  <si>
    <t>Emmental tranche</t>
  </si>
  <si>
    <t>Escalope de dinde</t>
  </si>
  <si>
    <t>Estragon</t>
  </si>
  <si>
    <t>Farine</t>
  </si>
  <si>
    <t>Farine de seigle</t>
  </si>
  <si>
    <t>Farine t55</t>
  </si>
  <si>
    <t>Fécule de pdt</t>
  </si>
  <si>
    <t>Fenouil</t>
  </si>
  <si>
    <t>Fenouil sec</t>
  </si>
  <si>
    <t>Feuille de brick</t>
  </si>
  <si>
    <t>Figues séchées</t>
  </si>
  <si>
    <t>Filet de bœuf</t>
  </si>
  <si>
    <t>Filet de poulet</t>
  </si>
  <si>
    <t>Fleur de sel</t>
  </si>
  <si>
    <t>Foie gras</t>
  </si>
  <si>
    <t>Fomage blanc</t>
  </si>
  <si>
    <t>Fond brun veau</t>
  </si>
  <si>
    <t>Framboise</t>
  </si>
  <si>
    <t>Frite portion</t>
  </si>
  <si>
    <t>Fromage blanc</t>
  </si>
  <si>
    <t>Fromage vacherin</t>
  </si>
  <si>
    <t>Fromage vegan</t>
  </si>
  <si>
    <t>Fumet de poisson</t>
  </si>
  <si>
    <t>Gambas</t>
  </si>
  <si>
    <t>Gélatine</t>
  </si>
  <si>
    <t>Gingembre frais</t>
  </si>
  <si>
    <t>Girolle</t>
  </si>
  <si>
    <t>Glace au lait</t>
  </si>
  <si>
    <t>Glucose</t>
  </si>
  <si>
    <t>Graisse de bœuf</t>
  </si>
  <si>
    <t>Grenade</t>
  </si>
  <si>
    <t>Huile d'olive</t>
  </si>
  <si>
    <t>Huile de cuisson</t>
  </si>
  <si>
    <t>Huile de noix</t>
  </si>
  <si>
    <t>Huile de pépin de raisin</t>
  </si>
  <si>
    <t>Huile neutre</t>
  </si>
  <si>
    <t>Ice berg</t>
  </si>
  <si>
    <t>Jambon blanc grillé</t>
  </si>
  <si>
    <t>Jambon cru</t>
  </si>
  <si>
    <t>Jambon truffe</t>
  </si>
  <si>
    <t>Jaune d’œufs</t>
  </si>
  <si>
    <t>Jus de citron</t>
  </si>
  <si>
    <t>Jus de yuzu</t>
  </si>
  <si>
    <t>Ketchup</t>
  </si>
  <si>
    <t>Kombu royal</t>
  </si>
  <si>
    <t>Lait</t>
  </si>
  <si>
    <t>Lait concentré</t>
  </si>
  <si>
    <t>Lait d'amande</t>
  </si>
  <si>
    <t>Lait de coco</t>
  </si>
  <si>
    <t>Langoustine</t>
  </si>
  <si>
    <t>Lard pays</t>
  </si>
  <si>
    <t>Lard tranche</t>
  </si>
  <si>
    <t>Lardon</t>
  </si>
  <si>
    <t>Lardon de tofu fumé</t>
  </si>
  <si>
    <t>Laurier</t>
  </si>
  <si>
    <t>Lécithine</t>
  </si>
  <si>
    <t>Lentille verte</t>
  </si>
  <si>
    <t>Levure chimique</t>
  </si>
  <si>
    <t>Levure de bière</t>
  </si>
  <si>
    <t>Lieu jaune</t>
  </si>
  <si>
    <t>Magret de canard</t>
  </si>
  <si>
    <t>Maïzena</t>
  </si>
  <si>
    <t>Marmelade d'orange</t>
  </si>
  <si>
    <t>Mayonnaise</t>
  </si>
  <si>
    <t>Menthe</t>
  </si>
  <si>
    <t>Mesclun de salade</t>
  </si>
  <si>
    <t>Miel</t>
  </si>
  <si>
    <t>Mini carotte fane</t>
  </si>
  <si>
    <t>Morille</t>
  </si>
  <si>
    <t>Mortadelle</t>
  </si>
  <si>
    <t>Morue fumé</t>
  </si>
  <si>
    <t>Moutarde de Dijon</t>
  </si>
  <si>
    <t>Navet</t>
  </si>
  <si>
    <t>Navet mini</t>
  </si>
  <si>
    <t>Noisette</t>
  </si>
  <si>
    <t>Noix de muscade</t>
  </si>
  <si>
    <t>Noix de pecan</t>
  </si>
  <si>
    <t>Œufs</t>
  </si>
  <si>
    <t>Oignon</t>
  </si>
  <si>
    <t>Oignon blanc</t>
  </si>
  <si>
    <t>Oignon fane</t>
  </si>
  <si>
    <t>Oignon grelot</t>
  </si>
  <si>
    <t>Oignon rouge</t>
  </si>
  <si>
    <t>Olive noire</t>
  </si>
  <si>
    <t>Orange sanguine</t>
  </si>
  <si>
    <t>Origan</t>
  </si>
  <si>
    <t>Os de veau</t>
  </si>
  <si>
    <t>Pain burger</t>
  </si>
  <si>
    <t>Pain de campagne</t>
  </si>
  <si>
    <t>Pain de mie</t>
  </si>
  <si>
    <t>Paleron de bœuf</t>
  </si>
  <si>
    <t>Panais</t>
  </si>
  <si>
    <t>Paprika</t>
  </si>
  <si>
    <t>Parmesan</t>
  </si>
  <si>
    <t>Patate douce</t>
  </si>
  <si>
    <t>Pâte à raviole</t>
  </si>
  <si>
    <t>Pâte de pistache</t>
  </si>
  <si>
    <t>Pectine</t>
  </si>
  <si>
    <t>Persil</t>
  </si>
  <si>
    <t>Pickles maison</t>
  </si>
  <si>
    <t>Pied de mouton</t>
  </si>
  <si>
    <t>Pignons de pins</t>
  </si>
  <si>
    <t>Piment d'Espelette</t>
  </si>
  <si>
    <t>Piment rouge</t>
  </si>
  <si>
    <t>Pleurote</t>
  </si>
  <si>
    <t>Pleurote eryngii</t>
  </si>
  <si>
    <t>Poireau</t>
  </si>
  <si>
    <t>Pois chiche</t>
  </si>
  <si>
    <t>Poivre</t>
  </si>
  <si>
    <t>Poivre concassé</t>
  </si>
  <si>
    <t>Poivre de Timut</t>
  </si>
  <si>
    <t>Poivron</t>
  </si>
  <si>
    <t>Pomme de terre</t>
  </si>
  <si>
    <t>Pomme grenaille</t>
  </si>
  <si>
    <t>Porto</t>
  </si>
  <si>
    <t>Poudre à lever</t>
  </si>
  <si>
    <t>Poudre d'amande</t>
  </si>
  <si>
    <t>Poudre de coco</t>
  </si>
  <si>
    <t>Poule lourde</t>
  </si>
  <si>
    <t>Poulet aiguillette</t>
  </si>
  <si>
    <t>Poulpe</t>
  </si>
  <si>
    <t>Pressé de bœuf</t>
  </si>
  <si>
    <t>Purée de coco</t>
  </si>
  <si>
    <t>Purée de fruit passion</t>
  </si>
  <si>
    <t>Purée de griotte</t>
  </si>
  <si>
    <t>Purée de mangue</t>
  </si>
  <si>
    <t>Purée passion</t>
  </si>
  <si>
    <t>Purée portion</t>
  </si>
  <si>
    <t>Quasi de veau</t>
  </si>
  <si>
    <t>Quatre épices</t>
  </si>
  <si>
    <t>Quinoa blanc</t>
  </si>
  <si>
    <t>Quinoa noir</t>
  </si>
  <si>
    <t>Radis de couleurs</t>
  </si>
  <si>
    <t>Ragoût de veau</t>
  </si>
  <si>
    <t>Raisin blanc</t>
  </si>
  <si>
    <t>Ris de veau</t>
  </si>
  <si>
    <t>Risotto</t>
  </si>
  <si>
    <t>Riz blanc</t>
  </si>
  <si>
    <t>Riz noir</t>
  </si>
  <si>
    <t>Romarin</t>
  </si>
  <si>
    <t>Safran</t>
  </si>
  <si>
    <t>Saint Jacques</t>
  </si>
  <si>
    <t>Salade portion</t>
  </si>
  <si>
    <t>Salade romaine</t>
  </si>
  <si>
    <t>Salami piquant</t>
  </si>
  <si>
    <t>Salicorne</t>
  </si>
  <si>
    <t>Salsifis</t>
  </si>
  <si>
    <t>Sauce anglaise</t>
  </si>
  <si>
    <t>Sauce champi portion</t>
  </si>
  <si>
    <t>Sauce soja</t>
  </si>
  <si>
    <t>Sel</t>
  </si>
  <si>
    <t>Sel fumé</t>
  </si>
  <si>
    <t>Sirop de glucose</t>
  </si>
  <si>
    <t>Spare ribs</t>
  </si>
  <si>
    <t>Sucre</t>
  </si>
  <si>
    <t>Sucre de canne</t>
  </si>
  <si>
    <t>Sucre de coco</t>
  </si>
  <si>
    <t>Sucre glace</t>
  </si>
  <si>
    <t>Sucre poudre</t>
  </si>
  <si>
    <t>Suprême de volaille</t>
  </si>
  <si>
    <t>T-bone de veau</t>
  </si>
  <si>
    <t>Tabasco vert</t>
  </si>
  <si>
    <t>Tahin</t>
  </si>
  <si>
    <t>Tandoori</t>
  </si>
  <si>
    <t>Tartuffe</t>
  </si>
  <si>
    <t>Tempura</t>
  </si>
  <si>
    <t>Thym</t>
  </si>
  <si>
    <t>Tofu fumé</t>
  </si>
  <si>
    <t>Tomate</t>
  </si>
  <si>
    <t>Tomate cerise</t>
  </si>
  <si>
    <t>Topinambours</t>
  </si>
  <si>
    <t>Truffe fraîche</t>
  </si>
  <si>
    <t>Turbot</t>
  </si>
  <si>
    <t>Vanille bourbon</t>
  </si>
  <si>
    <t>Vin blanc</t>
  </si>
  <si>
    <t>Vin rouge</t>
  </si>
  <si>
    <t>Vinaigre blanc</t>
  </si>
  <si>
    <t>Vinaigre d'agrume</t>
  </si>
  <si>
    <t>Vinaigre de calamansi</t>
  </si>
  <si>
    <t>Vinaigre de framboise</t>
  </si>
  <si>
    <t>Vinaigre de kalamansi</t>
  </si>
  <si>
    <t>Vinaigre de vin rouge</t>
  </si>
  <si>
    <t>Vinaigrette</t>
  </si>
  <si>
    <t>Wainssozzisse</t>
  </si>
  <si>
    <t>PRIX</t>
  </si>
  <si>
    <t>Allergènes</t>
  </si>
  <si>
    <t>Bouchée à la reine</t>
  </si>
  <si>
    <t>Ingrédients</t>
  </si>
  <si>
    <t>Quantité/kg</t>
  </si>
  <si>
    <t>Prix/kg</t>
  </si>
  <si>
    <t>Coeff</t>
  </si>
  <si>
    <t>Coût total en €</t>
  </si>
  <si>
    <t>Coût portion en €</t>
  </si>
  <si>
    <t>Nombre de portions</t>
  </si>
  <si>
    <t>Prix de vente</t>
  </si>
  <si>
    <t>Progression</t>
  </si>
  <si>
    <t xml:space="preserve"> </t>
  </si>
  <si>
    <t>classement automatique des ingrédient (pas de bouton  …..rien )</t>
  </si>
  <si>
    <t>artichaud</t>
  </si>
  <si>
    <t xml:space="preserve">rajouté pour test 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</si>
</sst>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sz val="14"/>
      <color rgb="FF000000"/>
      <name val="Calibri"/>
      <family val="2"/>
    </font>
    <font>
      <sz val="14"/>
      <color rgb="FF000000"/>
      <name val="Arial"/>
      <family val="2"/>
    </font>
    <font>
      <b/>
      <sz val="13"/>
      <color rgb="FF000000"/>
      <name val="Arial"/>
      <family val="2"/>
    </font>
    <font>
      <sz val="11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1" xfId="0" applyFont="1" applyBorder="1"/>
    <xf numFmtId="4" fontId="2" fillId="0" borderId="1" xfId="0" applyNumberFormat="1" applyFont="1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2" borderId="2" xfId="0" applyFill="1" applyBorder="1"/>
    <xf numFmtId="0" fontId="0" fillId="3" borderId="2" xfId="0" applyFill="1" applyBorder="1"/>
    <xf numFmtId="0" fontId="0" fillId="4" borderId="2" xfId="0" applyFill="1" applyBorder="1"/>
    <xf numFmtId="0" fontId="0" fillId="5" borderId="2" xfId="0" applyFill="1" applyBorder="1"/>
    <xf numFmtId="0" fontId="0" fillId="6" borderId="2" xfId="0" applyFill="1" applyBorder="1"/>
    <xf numFmtId="0" fontId="0" fillId="7" borderId="2" xfId="0" applyFill="1" applyBorder="1"/>
    <xf numFmtId="0" fontId="0" fillId="8" borderId="2" xfId="0" applyFill="1" applyBorder="1"/>
    <xf numFmtId="0" fontId="0" fillId="9" borderId="2" xfId="0" applyFill="1" applyBorder="1"/>
    <xf numFmtId="0" fontId="0" fillId="10" borderId="2" xfId="0" applyFill="1" applyBorder="1"/>
    <xf numFmtId="0" fontId="3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justify"/>
    </xf>
    <xf numFmtId="0" fontId="0" fillId="0" borderId="3" xfId="0" applyBorder="1"/>
    <xf numFmtId="0" fontId="4" fillId="0" borderId="0" xfId="0" applyFont="1"/>
    <xf numFmtId="0" fontId="3" fillId="0" borderId="0" xfId="0" applyFont="1" applyBorder="1"/>
    <xf numFmtId="0" fontId="0" fillId="0" borderId="0" xfId="0" applyBorder="1"/>
    <xf numFmtId="0" fontId="0" fillId="0" borderId="0" xfId="0" quotePrefix="1"/>
    <xf numFmtId="0" fontId="3" fillId="0" borderId="0" xfId="0" applyFont="1" applyFill="1" applyBorder="1"/>
    <xf numFmtId="0" fontId="2" fillId="0" borderId="4" xfId="0" applyFont="1" applyFill="1" applyBorder="1"/>
  </cellXfs>
  <cellStyles count="1">
    <cellStyle name="Normal" xfId="0" builtinId="0"/>
  </cellStyles>
  <dxfs count="1"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K600"/>
  <sheetViews>
    <sheetView tabSelected="1" topLeftCell="A232" workbookViewId="0">
      <selection activeCell="H274" sqref="H274"/>
    </sheetView>
  </sheetViews>
  <sheetFormatPr baseColWidth="10" defaultRowHeight="15.5"/>
  <cols>
    <col min="1" max="1" width="25.83203125" bestFit="1" customWidth="1"/>
    <col min="3" max="3" width="12.1640625" bestFit="1" customWidth="1"/>
    <col min="8" max="8" width="15.5" bestFit="1" customWidth="1"/>
  </cols>
  <sheetData>
    <row r="1" spans="1:11" ht="18.5">
      <c r="A1" s="1" t="s">
        <v>0</v>
      </c>
      <c r="B1" s="3" t="s">
        <v>277</v>
      </c>
      <c r="C1" s="2" t="s">
        <v>278</v>
      </c>
      <c r="K1" s="23" t="s">
        <v>290</v>
      </c>
    </row>
    <row r="2" spans="1:11" ht="17.5">
      <c r="A2" s="2" t="s">
        <v>1</v>
      </c>
      <c r="B2" s="3">
        <v>4.6399999999999997</v>
      </c>
      <c r="C2" s="2"/>
      <c r="F2" s="5">
        <v>1</v>
      </c>
      <c r="G2" s="4">
        <f ca="1">LARGE(Mercuriale,1)</f>
        <v>4900</v>
      </c>
      <c r="H2" s="6" t="str">
        <f ca="1">INDEX($A2:$A277,MATCH($G$2,$B2:$B277,0))</f>
        <v>Safran</v>
      </c>
      <c r="K2" t="str">
        <f t="array" aca="1" ref="K2" ca="1">INDEX(nature,MATCH(SMALL(COUNTIF(nature,"&lt;"&amp;nature),ROW(A1)),COUNTIF(nature,"&lt;"&amp;nature),0))</f>
        <v>Ails</v>
      </c>
    </row>
    <row r="3" spans="1:11" ht="17.5">
      <c r="A3" s="2" t="s">
        <v>2</v>
      </c>
      <c r="B3" s="3">
        <v>28.8</v>
      </c>
      <c r="C3" s="2"/>
      <c r="F3" s="5">
        <v>2</v>
      </c>
      <c r="G3" s="4">
        <f ca="1">LARGE(Mercuriale,2)</f>
        <v>1000</v>
      </c>
      <c r="H3" s="7" t="str">
        <f ca="1">INDEX($A2:$A277,MATCH($G$2,$B3:$B278,0))</f>
        <v>Romarin</v>
      </c>
      <c r="K3" t="str">
        <f t="array" aca="1" ref="K3" ca="1">INDEX(nature,MATCH(SMALL(COUNTIF(nature,"&lt;"&amp;nature),ROW(A2)),COUNTIF(nature,"&lt;"&amp;nature),0))</f>
        <v>Ails des ours</v>
      </c>
    </row>
    <row r="4" spans="1:11" ht="17.5">
      <c r="A4" s="2" t="s">
        <v>3</v>
      </c>
      <c r="B4" s="3">
        <v>7.93</v>
      </c>
      <c r="C4" s="2"/>
      <c r="F4" s="5">
        <v>3</v>
      </c>
      <c r="G4" s="4">
        <f ca="1">LARGE(Mercuriale,3)</f>
        <v>650</v>
      </c>
      <c r="H4" s="8" t="str">
        <f ca="1">INDEX($A2:$A277,MATCH($G$2,$B4:$B279,0))</f>
        <v>Riz noir</v>
      </c>
      <c r="K4" t="str">
        <f t="array" aca="1" ref="K4" ca="1">INDEX(nature,MATCH(SMALL(COUNTIF(nature,"&lt;"&amp;nature),ROW(A3)),COUNTIF(nature,"&lt;"&amp;nature),0))</f>
        <v>Ails fumé</v>
      </c>
    </row>
    <row r="5" spans="1:11" ht="17.5">
      <c r="A5" s="2" t="s">
        <v>4</v>
      </c>
      <c r="B5" s="3">
        <v>12.65</v>
      </c>
      <c r="C5" s="2"/>
      <c r="F5" s="5">
        <v>4</v>
      </c>
      <c r="G5" s="4">
        <f ca="1">LARGE(Mercuriale,4)</f>
        <v>132.27000000000001</v>
      </c>
      <c r="H5" s="9" t="str">
        <f ca="1">INDEX($A2:$A277,MATCH($G$2,$B5:$B280,0))</f>
        <v>Riz blanc</v>
      </c>
      <c r="K5" t="str">
        <f t="array" aca="1" ref="K5" ca="1">INDEX(nature,MATCH(SMALL(COUNTIF(nature,"&lt;"&amp;nature),ROW(A4)),COUNTIF(nature,"&lt;"&amp;nature),0))</f>
        <v>Amaretto</v>
      </c>
    </row>
    <row r="6" spans="1:11" ht="17.5">
      <c r="A6" s="2" t="s">
        <v>5</v>
      </c>
      <c r="B6" s="3">
        <v>8.9</v>
      </c>
      <c r="C6" s="2"/>
      <c r="F6" s="5">
        <v>5</v>
      </c>
      <c r="G6" s="4">
        <f ca="1">LARGE(Mercuriale,5)</f>
        <v>81</v>
      </c>
      <c r="H6" s="10" t="str">
        <f ca="1">INDEX($A2:$A277,MATCH($G$2,$B6:$B281,0))</f>
        <v>Risotto</v>
      </c>
      <c r="K6" t="str">
        <f t="array" aca="1" ref="K6" ca="1">INDEX(nature,MATCH(SMALL(COUNTIF(nature,"&lt;"&amp;nature),ROW(A5)),COUNTIF(nature,"&lt;"&amp;nature),0))</f>
        <v>Anchois</v>
      </c>
    </row>
    <row r="7" spans="1:11" ht="17.5">
      <c r="A7" s="2" t="s">
        <v>6</v>
      </c>
      <c r="B7" s="3">
        <v>23.95</v>
      </c>
      <c r="C7" s="2"/>
      <c r="F7" s="5">
        <v>6</v>
      </c>
      <c r="G7" s="4">
        <f ca="1">LARGE(Mercuriale,6)</f>
        <v>76.67</v>
      </c>
      <c r="H7" s="11" t="str">
        <f ca="1">INDEX($A2:$A277,MATCH($G$2,$B7:$B282,0))</f>
        <v>Ris de veau</v>
      </c>
      <c r="K7" t="str">
        <f t="array" aca="1" ref="K7" ca="1">INDEX(nature,MATCH(SMALL(COUNTIF(nature,"&lt;"&amp;nature),ROW(A6)),COUNTIF(nature,"&lt;"&amp;nature),0))</f>
        <v>Aneth</v>
      </c>
    </row>
    <row r="8" spans="1:11" ht="17.5">
      <c r="A8" s="2" t="s">
        <v>7</v>
      </c>
      <c r="B8" s="3">
        <v>43.9</v>
      </c>
      <c r="C8" s="2"/>
      <c r="F8" s="5">
        <v>7</v>
      </c>
      <c r="G8" s="4">
        <f ca="1">LARGE(Mercuriale,7)</f>
        <v>73.28</v>
      </c>
      <c r="H8" s="12" t="str">
        <f ca="1">INDEX($A2:$A277,MATCH($G$2,$B8:$B283,0))</f>
        <v>Raisin blanc</v>
      </c>
      <c r="K8" t="str">
        <f t="array" aca="1" ref="K8" ca="1">INDEX(nature,MATCH(SMALL(COUNTIF(nature,"&lt;"&amp;nature),ROW(A7)),COUNTIF(nature,"&lt;"&amp;nature),0))</f>
        <v>Anguille fumé</v>
      </c>
    </row>
    <row r="9" spans="1:11" ht="17.5">
      <c r="A9" s="2" t="s">
        <v>8</v>
      </c>
      <c r="B9" s="3">
        <v>14.5</v>
      </c>
      <c r="C9" s="2"/>
      <c r="F9" s="5">
        <v>8</v>
      </c>
      <c r="G9" s="4">
        <f ca="1">LARGE(Mercuriale,8)</f>
        <v>72</v>
      </c>
      <c r="H9" s="14" t="str">
        <f ca="1">INDEX($A2:$A277,MATCH($G$2,$B9:$B284,0))</f>
        <v>Ragoût de veau</v>
      </c>
      <c r="K9" t="str">
        <f t="array" aca="1" ref="K9" ca="1">INDEX(nature,MATCH(SMALL(COUNTIF(nature,"&lt;"&amp;nature),ROW(A8)),COUNTIF(nature,"&lt;"&amp;nature),0))</f>
        <v>Anis poudre</v>
      </c>
    </row>
    <row r="10" spans="1:11" ht="17.5">
      <c r="A10" s="2" t="s">
        <v>9</v>
      </c>
      <c r="B10" s="3">
        <v>3.5</v>
      </c>
      <c r="C10" s="2"/>
      <c r="F10" s="5">
        <v>9</v>
      </c>
      <c r="G10" s="4">
        <f ca="1">LARGE(Mercuriale,9)</f>
        <v>61</v>
      </c>
      <c r="H10" s="13" t="str">
        <f ca="1">INDEX($A2:$A277,MATCH($G$2,$B10:$B285,0))</f>
        <v>Radis de couleurs</v>
      </c>
      <c r="K10" t="str">
        <f t="array" aca="1" ref="K10" ca="1">INDEX(nature,MATCH(SMALL(COUNTIF(nature,"&lt;"&amp;nature),ROW(A9)),COUNTIF(nature,"&lt;"&amp;nature),0))</f>
        <v>artichaud</v>
      </c>
    </row>
    <row r="11" spans="1:11" ht="17.5">
      <c r="A11" s="2" t="s">
        <v>10</v>
      </c>
      <c r="B11" s="3">
        <v>6.5</v>
      </c>
      <c r="C11" s="2"/>
      <c r="F11" s="5">
        <v>10</v>
      </c>
      <c r="G11" s="4">
        <f ca="1">LARGE(Mercuriale,10)</f>
        <v>59</v>
      </c>
      <c r="H11" s="4" t="str">
        <f ca="1">INDEX($A2:$A277,MATCH($G$2,$B11:$B286,0))</f>
        <v>Quinoa noir</v>
      </c>
      <c r="K11" t="str">
        <f t="array" aca="1" ref="K11" ca="1">INDEX(nature,MATCH(SMALL(COUNTIF(nature,"&lt;"&amp;nature),ROW(A10)),COUNTIF(nature,"&lt;"&amp;nature),0))</f>
        <v>Artichaut</v>
      </c>
    </row>
    <row r="12" spans="1:11" ht="17.5">
      <c r="A12" s="2" t="s">
        <v>11</v>
      </c>
      <c r="B12" s="3">
        <v>3.42</v>
      </c>
      <c r="C12" s="2"/>
      <c r="K12" t="str">
        <f t="array" aca="1" ref="K12" ca="1">INDEX(nature,MATCH(SMALL(COUNTIF(nature,"&lt;"&amp;nature),ROW(A11)),COUNTIF(nature,"&lt;"&amp;nature),0))</f>
        <v>Artichaut bouquet</v>
      </c>
    </row>
    <row r="13" spans="1:11" ht="17.5">
      <c r="A13" s="2" t="s">
        <v>12</v>
      </c>
      <c r="B13" s="3">
        <v>50</v>
      </c>
      <c r="C13" s="2"/>
      <c r="K13" t="str">
        <f t="array" aca="1" ref="K13" ca="1">INDEX(nature,MATCH(SMALL(COUNTIF(nature,"&lt;"&amp;nature),ROW(A12)),COUNTIF(nature,"&lt;"&amp;nature),0))</f>
        <v>Aubergine</v>
      </c>
    </row>
    <row r="14" spans="1:11" ht="17.5">
      <c r="A14" s="2" t="s">
        <v>13</v>
      </c>
      <c r="B14" s="3">
        <v>59</v>
      </c>
      <c r="C14" s="2"/>
      <c r="K14" t="str">
        <f t="array" aca="1" ref="K14" ca="1">INDEX(nature,MATCH(SMALL(COUNTIF(nature,"&lt;"&amp;nature),ROW(A13)),COUNTIF(nature,"&lt;"&amp;nature),0))</f>
        <v>Avruga</v>
      </c>
    </row>
    <row r="15" spans="1:11" ht="17.5">
      <c r="A15" s="2" t="s">
        <v>14</v>
      </c>
      <c r="B15" s="3">
        <v>9.8000000000000007</v>
      </c>
      <c r="C15" s="2"/>
      <c r="K15" t="str">
        <f t="array" aca="1" ref="K15" ca="1">INDEX(nature,MATCH(SMALL(COUNTIF(nature,"&lt;"&amp;nature),ROW(A14)),COUNTIF(nature,"&lt;"&amp;nature),0))</f>
        <v>Badiane</v>
      </c>
    </row>
    <row r="16" spans="1:11" ht="17.5">
      <c r="A16" s="2" t="s">
        <v>15</v>
      </c>
      <c r="B16" s="3">
        <v>20.95</v>
      </c>
      <c r="C16" s="2"/>
      <c r="K16" t="str">
        <f t="array" aca="1" ref="K16" ca="1">INDEX(nature,MATCH(SMALL(COUNTIF(nature,"&lt;"&amp;nature),ROW(A15)),COUNTIF(nature,"&lt;"&amp;nature),0))</f>
        <v>Baie de genièvre</v>
      </c>
    </row>
    <row r="17" spans="1:11" ht="17.5">
      <c r="A17" s="2" t="s">
        <v>16</v>
      </c>
      <c r="B17" s="3">
        <v>21.45</v>
      </c>
      <c r="C17" s="2"/>
      <c r="K17" t="str">
        <f t="array" aca="1" ref="K17" ca="1">INDEX(nature,MATCH(SMALL(COUNTIF(nature,"&lt;"&amp;nature),ROW(A16)),COUNTIF(nature,"&lt;"&amp;nature),0))</f>
        <v>Bar</v>
      </c>
    </row>
    <row r="18" spans="1:11" ht="17.5">
      <c r="A18" s="2" t="s">
        <v>17</v>
      </c>
      <c r="B18" s="3">
        <v>2.2000000000000002</v>
      </c>
      <c r="C18" s="2"/>
      <c r="K18" t="str">
        <f t="array" aca="1" ref="K18" ca="1">INDEX(nature,MATCH(SMALL(COUNTIF(nature,"&lt;"&amp;nature),ROW(A17)),COUNTIF(nature,"&lt;"&amp;nature),0))</f>
        <v>Basilic thaï</v>
      </c>
    </row>
    <row r="19" spans="1:11" ht="17.5">
      <c r="A19" s="2" t="s">
        <v>18</v>
      </c>
      <c r="B19" s="3">
        <v>2.3199999999999998</v>
      </c>
      <c r="C19" s="2"/>
      <c r="K19" t="str">
        <f t="array" aca="1" ref="K19" ca="1">INDEX(nature,MATCH(SMALL(COUNTIF(nature,"&lt;"&amp;nature),ROW(A18)),COUNTIF(nature,"&lt;"&amp;nature),0))</f>
        <v>Betterave blanche</v>
      </c>
    </row>
    <row r="20" spans="1:11" ht="17.5">
      <c r="A20" s="2" t="s">
        <v>19</v>
      </c>
      <c r="B20" s="3">
        <v>1.59</v>
      </c>
      <c r="C20" s="2"/>
      <c r="K20" t="str">
        <f t="array" aca="1" ref="K20" ca="1">INDEX(nature,MATCH(SMALL(COUNTIF(nature,"&lt;"&amp;nature),ROW(A19)),COUNTIF(nature,"&lt;"&amp;nature),0))</f>
        <v>Betterave crapaudine</v>
      </c>
    </row>
    <row r="21" spans="1:11" ht="17.5">
      <c r="A21" s="2" t="s">
        <v>20</v>
      </c>
      <c r="B21" s="3">
        <v>1.59</v>
      </c>
      <c r="C21" s="2"/>
      <c r="K21" t="str">
        <f t="array" aca="1" ref="K21" ca="1">INDEX(nature,MATCH(SMALL(COUNTIF(nature,"&lt;"&amp;nature),ROW(A20)),COUNTIF(nature,"&lt;"&amp;nature),0))</f>
        <v>Betterave jaune</v>
      </c>
    </row>
    <row r="22" spans="1:11" ht="17.5">
      <c r="A22" s="2" t="s">
        <v>21</v>
      </c>
      <c r="B22" s="3">
        <v>1.04</v>
      </c>
      <c r="C22" s="2"/>
      <c r="K22" t="str">
        <f t="array" aca="1" ref="K22" ca="1">INDEX(nature,MATCH(SMALL(COUNTIF(nature,"&lt;"&amp;nature),ROW(A21)),COUNTIF(nature,"&lt;"&amp;nature),0))</f>
        <v>Betterave rose</v>
      </c>
    </row>
    <row r="23" spans="1:11" ht="17.5">
      <c r="A23" s="2" t="s">
        <v>22</v>
      </c>
      <c r="B23" s="3">
        <v>7.5</v>
      </c>
      <c r="C23" s="2"/>
      <c r="K23" t="str">
        <f t="array" aca="1" ref="K23" ca="1">INDEX(nature,MATCH(SMALL(COUNTIF(nature,"&lt;"&amp;nature),ROW(A22)),COUNTIF(nature,"&lt;"&amp;nature),0))</f>
        <v>Betterave rouge</v>
      </c>
    </row>
    <row r="24" spans="1:11" ht="17.5">
      <c r="A24" s="2" t="s">
        <v>23</v>
      </c>
      <c r="B24" s="3">
        <v>12.24</v>
      </c>
      <c r="C24" s="2"/>
      <c r="K24" t="str">
        <f t="array" aca="1" ref="K24" ca="1">INDEX(nature,MATCH(SMALL(COUNTIF(nature,"&lt;"&amp;nature),ROW(A23)),COUNTIF(nature,"&lt;"&amp;nature),0))</f>
        <v>Beurre</v>
      </c>
    </row>
    <row r="25" spans="1:11" ht="17.5">
      <c r="A25" s="2" t="s">
        <v>24</v>
      </c>
      <c r="B25" s="3">
        <v>8.6</v>
      </c>
      <c r="C25" s="2"/>
      <c r="K25" t="str">
        <f t="array" aca="1" ref="K25" ca="1">INDEX(nature,MATCH(SMALL(COUNTIF(nature,"&lt;"&amp;nature),ROW(A24)),COUNTIF(nature,"&lt;"&amp;nature),0))</f>
        <v>Beurre salé</v>
      </c>
    </row>
    <row r="26" spans="1:11" ht="17.5">
      <c r="A26" s="2" t="s">
        <v>25</v>
      </c>
      <c r="B26" s="3">
        <v>17.5</v>
      </c>
      <c r="C26" s="2"/>
      <c r="K26" t="str">
        <f t="array" aca="1" ref="K26" ca="1">INDEX(nature,MATCH(SMALL(COUNTIF(nature,"&lt;"&amp;nature),ROW(A25)),COUNTIF(nature,"&lt;"&amp;nature),0))</f>
        <v>Beurre vege</v>
      </c>
    </row>
    <row r="27" spans="1:11" ht="17.5">
      <c r="A27" s="2" t="s">
        <v>26</v>
      </c>
      <c r="B27" s="3">
        <v>3.25</v>
      </c>
      <c r="C27" s="2"/>
      <c r="K27" t="str">
        <f t="array" aca="1" ref="K27" ca="1">INDEX(nature,MATCH(SMALL(COUNTIF(nature,"&lt;"&amp;nature),ROW(A26)),COUNTIF(nature,"&lt;"&amp;nature),0))</f>
        <v>Bicarbonate de soude</v>
      </c>
    </row>
    <row r="28" spans="1:11" ht="17.5">
      <c r="A28" s="2" t="s">
        <v>27</v>
      </c>
      <c r="B28" s="3">
        <v>17.5</v>
      </c>
      <c r="C28" s="2"/>
      <c r="K28" t="str">
        <f t="array" aca="1" ref="K28" ca="1">INDEX(nature,MATCH(SMALL(COUNTIF(nature,"&lt;"&amp;nature),ROW(A27)),COUNTIF(nature,"&lt;"&amp;nature),0))</f>
        <v>Blanc d’œufs</v>
      </c>
    </row>
    <row r="29" spans="1:11" ht="17.5">
      <c r="A29" s="2" t="s">
        <v>28</v>
      </c>
      <c r="B29" s="3">
        <v>73.28</v>
      </c>
      <c r="C29" s="2"/>
      <c r="K29" t="str">
        <f t="array" aca="1" ref="K29" ca="1">INDEX(nature,MATCH(SMALL(COUNTIF(nature,"&lt;"&amp;nature),ROW(A28)),COUNTIF(nature,"&lt;"&amp;nature),0))</f>
        <v>Bœuf tartare</v>
      </c>
    </row>
    <row r="30" spans="1:11" ht="17.5">
      <c r="A30" s="2" t="s">
        <v>29</v>
      </c>
      <c r="B30" s="3">
        <v>21</v>
      </c>
      <c r="C30" s="2"/>
      <c r="K30" t="str">
        <f t="array" aca="1" ref="K30" ca="1">INDEX(nature,MATCH(SMALL(COUNTIF(nature,"&lt;"&amp;nature),ROW(A29)),COUNTIF(nature,"&lt;"&amp;nature),0))</f>
        <v>Bonite séchée</v>
      </c>
    </row>
    <row r="31" spans="1:11" ht="17.5">
      <c r="A31" s="2" t="s">
        <v>30</v>
      </c>
      <c r="B31" s="3">
        <v>10.9</v>
      </c>
      <c r="C31" s="2"/>
      <c r="K31" t="str">
        <f t="array" aca="1" ref="K31" ca="1">INDEX(nature,MATCH(SMALL(COUNTIF(nature,"&lt;"&amp;nature),ROW(A30)),COUNTIF(nature,"&lt;"&amp;nature),0))</f>
        <v>Bouillon dashi</v>
      </c>
    </row>
    <row r="32" spans="1:11" ht="17.5">
      <c r="A32" s="2" t="s">
        <v>31</v>
      </c>
      <c r="B32" s="3">
        <v>0.5</v>
      </c>
      <c r="C32" s="2"/>
      <c r="K32" t="str">
        <f t="array" aca="1" ref="K32" ca="1">INDEX(nature,MATCH(SMALL(COUNTIF(nature,"&lt;"&amp;nature),ROW(A31)),COUNTIF(nature,"&lt;"&amp;nature),0))</f>
        <v>Bouillon de bœuf</v>
      </c>
    </row>
    <row r="33" spans="1:11" ht="17.5">
      <c r="A33" s="2" t="s">
        <v>32</v>
      </c>
      <c r="B33" s="3">
        <v>1.8029999999999999</v>
      </c>
      <c r="C33" s="2"/>
      <c r="K33" t="str">
        <f t="array" aca="1" ref="K33" ca="1">INDEX(nature,MATCH(SMALL(COUNTIF(nature,"&lt;"&amp;nature),ROW(A32)),COUNTIF(nature,"&lt;"&amp;nature),0))</f>
        <v>Bouillon de légumes</v>
      </c>
    </row>
    <row r="34" spans="1:11" ht="17.5">
      <c r="A34" s="2" t="s">
        <v>33</v>
      </c>
      <c r="B34" s="3">
        <v>29.95</v>
      </c>
      <c r="C34" s="2"/>
      <c r="K34" t="str">
        <f t="array" aca="1" ref="K34" ca="1">INDEX(nature,MATCH(SMALL(COUNTIF(nature,"&lt;"&amp;nature),ROW(A33)),COUNTIF(nature,"&lt;"&amp;nature),0))</f>
        <v>Bouillon de volaille</v>
      </c>
    </row>
    <row r="35" spans="1:11" ht="17.5">
      <c r="A35" s="2" t="s">
        <v>34</v>
      </c>
      <c r="B35" s="3">
        <v>15.5</v>
      </c>
      <c r="C35" s="2"/>
      <c r="K35" t="str">
        <f t="array" aca="1" ref="K35" ca="1">INDEX(nature,MATCH(SMALL(COUNTIF(nature,"&lt;"&amp;nature),ROW(A34)),COUNTIF(nature,"&lt;"&amp;nature),0))</f>
        <v>Bresaola</v>
      </c>
    </row>
    <row r="36" spans="1:11" ht="18.5">
      <c r="A36" s="1" t="s">
        <v>35</v>
      </c>
      <c r="B36" s="3">
        <v>2.8</v>
      </c>
      <c r="C36" s="1"/>
      <c r="K36" t="str">
        <f t="array" aca="1" ref="K36" ca="1">INDEX(nature,MATCH(SMALL(COUNTIF(nature,"&lt;"&amp;nature),ROW(A35)),COUNTIF(nature,"&lt;"&amp;nature),0))</f>
        <v>Brie de Meaux</v>
      </c>
    </row>
    <row r="37" spans="1:11" ht="17.5">
      <c r="A37" s="2" t="s">
        <v>36</v>
      </c>
      <c r="B37" s="3">
        <v>1.5</v>
      </c>
      <c r="C37" s="2"/>
      <c r="K37" t="str">
        <f t="array" aca="1" ref="K37" ca="1">INDEX(nature,MATCH(SMALL(COUNTIF(nature,"&lt;"&amp;nature),ROW(A36)),COUNTIF(nature,"&lt;"&amp;nature),0))</f>
        <v>Brocolis</v>
      </c>
    </row>
    <row r="38" spans="1:11" ht="17.5">
      <c r="A38" s="2" t="s">
        <v>37</v>
      </c>
      <c r="B38" s="3">
        <v>16.100000000000001</v>
      </c>
      <c r="C38" s="2"/>
      <c r="K38" t="str">
        <f t="array" aca="1" ref="K38" ca="1">INDEX(nature,MATCH(SMALL(COUNTIF(nature,"&lt;"&amp;nature),ROW(A37)),COUNTIF(nature,"&lt;"&amp;nature),0))</f>
        <v>Butternut</v>
      </c>
    </row>
    <row r="39" spans="1:11" ht="17.5">
      <c r="A39" s="2" t="s">
        <v>38</v>
      </c>
      <c r="B39" s="3">
        <v>32.4</v>
      </c>
      <c r="C39" s="2"/>
      <c r="K39" t="str">
        <f t="array" aca="1" ref="K39" ca="1">INDEX(nature,MATCH(SMALL(COUNTIF(nature,"&lt;"&amp;nature),ROW(A38)),COUNTIF(nature,"&lt;"&amp;nature),0))</f>
        <v>Cacao</v>
      </c>
    </row>
    <row r="40" spans="1:11" ht="17.5">
      <c r="A40" s="2" t="s">
        <v>39</v>
      </c>
      <c r="B40" s="3">
        <v>13.2</v>
      </c>
      <c r="C40" s="2"/>
      <c r="K40" t="str">
        <f t="array" aca="1" ref="K40" ca="1">INDEX(nature,MATCH(SMALL(COUNTIF(nature,"&lt;"&amp;nature),ROW(A39)),COUNTIF(nature,"&lt;"&amp;nature),0))</f>
        <v>Cannelle poudre</v>
      </c>
    </row>
    <row r="41" spans="1:11" ht="17.5">
      <c r="A41" s="2" t="s">
        <v>40</v>
      </c>
      <c r="B41" s="3">
        <v>0.76</v>
      </c>
      <c r="C41" s="2"/>
      <c r="K41" t="str">
        <f t="array" aca="1" ref="K41" ca="1">INDEX(nature,MATCH(SMALL(COUNTIF(nature,"&lt;"&amp;nature),ROW(A40)),COUNTIF(nature,"&lt;"&amp;nature),0))</f>
        <v>Câpre</v>
      </c>
    </row>
    <row r="42" spans="1:11" ht="17.5">
      <c r="A42" s="2" t="s">
        <v>41</v>
      </c>
      <c r="B42" s="3">
        <v>1.77</v>
      </c>
      <c r="C42" s="2"/>
      <c r="K42" t="str">
        <f t="array" aca="1" ref="K42" ca="1">INDEX(nature,MATCH(SMALL(COUNTIF(nature,"&lt;"&amp;nature),ROW(A41)),COUNTIF(nature,"&lt;"&amp;nature),0))</f>
        <v>Carotte</v>
      </c>
    </row>
    <row r="43" spans="1:11" ht="17.5">
      <c r="A43" s="2" t="s">
        <v>42</v>
      </c>
      <c r="B43" s="3">
        <v>2.27</v>
      </c>
      <c r="C43" s="2"/>
      <c r="K43" t="str">
        <f t="array" aca="1" ref="K43" ca="1">INDEX(nature,MATCH(SMALL(COUNTIF(nature,"&lt;"&amp;nature),ROW(A42)),COUNTIF(nature,"&lt;"&amp;nature),0))</f>
        <v>Carotte jaune</v>
      </c>
    </row>
    <row r="44" spans="1:11" ht="17.5">
      <c r="A44" s="2" t="s">
        <v>43</v>
      </c>
      <c r="B44" s="3">
        <v>29.5</v>
      </c>
      <c r="C44" s="2"/>
      <c r="K44" t="str">
        <f t="array" aca="1" ref="K44" ca="1">INDEX(nature,MATCH(SMALL(COUNTIF(nature,"&lt;"&amp;nature),ROW(A43)),COUNTIF(nature,"&lt;"&amp;nature),0))</f>
        <v>Cassonade</v>
      </c>
    </row>
    <row r="45" spans="1:11" ht="17.5">
      <c r="A45" s="2" t="s">
        <v>44</v>
      </c>
      <c r="B45" s="3">
        <v>23.95</v>
      </c>
      <c r="C45" s="2"/>
      <c r="K45" t="str">
        <f t="array" aca="1" ref="K45" ca="1">INDEX(nature,MATCH(SMALL(COUNTIF(nature,"&lt;"&amp;nature),ROW(A44)),COUNTIF(nature,"&lt;"&amp;nature),0))</f>
        <v>Cèpe</v>
      </c>
    </row>
    <row r="46" spans="1:11" ht="17.5">
      <c r="A46" s="2" t="s">
        <v>45</v>
      </c>
      <c r="B46" s="3">
        <v>6.5</v>
      </c>
      <c r="C46" s="2"/>
      <c r="K46" t="str">
        <f t="array" aca="1" ref="K46" ca="1">INDEX(nature,MATCH(SMALL(COUNTIF(nature,"&lt;"&amp;nature),ROW(A45)),COUNTIF(nature,"&lt;"&amp;nature),0))</f>
        <v>Cerfeuil</v>
      </c>
    </row>
    <row r="47" spans="1:11" ht="17.5">
      <c r="A47" s="2" t="s">
        <v>46</v>
      </c>
      <c r="B47" s="3">
        <v>17.100000000000001</v>
      </c>
      <c r="C47" s="2"/>
      <c r="K47" t="str">
        <f t="array" aca="1" ref="K47" ca="1">INDEX(nature,MATCH(SMALL(COUNTIF(nature,"&lt;"&amp;nature),ROW(A46)),COUNTIF(nature,"&lt;"&amp;nature),0))</f>
        <v>Cerise griotte</v>
      </c>
    </row>
    <row r="48" spans="1:11" ht="17.5">
      <c r="A48" s="2" t="s">
        <v>47</v>
      </c>
      <c r="B48" s="3">
        <v>53</v>
      </c>
      <c r="C48" s="2"/>
      <c r="K48" t="str">
        <f t="array" aca="1" ref="K48" ca="1">INDEX(nature,MATCH(SMALL(COUNTIF(nature,"&lt;"&amp;nature),ROW(A47)),COUNTIF(nature,"&lt;"&amp;nature),0))</f>
        <v>Cerneaux de noix</v>
      </c>
    </row>
    <row r="49" spans="1:11" ht="17.5">
      <c r="A49" s="2" t="s">
        <v>48</v>
      </c>
      <c r="B49" s="3">
        <v>14</v>
      </c>
      <c r="C49" s="2"/>
      <c r="K49" t="str">
        <f t="array" aca="1" ref="K49" ca="1">INDEX(nature,MATCH(SMALL(COUNTIF(nature,"&lt;"&amp;nature),ROW(A48)),COUNTIF(nature,"&lt;"&amp;nature),0))</f>
        <v>Chair de crabe</v>
      </c>
    </row>
    <row r="50" spans="1:11" ht="17.5">
      <c r="A50" s="2" t="s">
        <v>49</v>
      </c>
      <c r="B50" s="3">
        <v>2.75</v>
      </c>
      <c r="C50" s="2"/>
      <c r="K50" t="str">
        <f t="array" aca="1" ref="K50" ca="1">INDEX(nature,MATCH(SMALL(COUNTIF(nature,"&lt;"&amp;nature),ROW(A49)),COUNTIF(nature,"&lt;"&amp;nature),0))</f>
        <v>Champagne</v>
      </c>
    </row>
    <row r="51" spans="1:11" ht="17.5">
      <c r="A51" s="2" t="s">
        <v>50</v>
      </c>
      <c r="B51" s="3">
        <v>13.5</v>
      </c>
      <c r="C51" s="2"/>
      <c r="K51" t="str">
        <f t="array" aca="1" ref="K51" ca="1">INDEX(nature,MATCH(SMALL(COUNTIF(nature,"&lt;"&amp;nature),ROW(A50)),COUNTIF(nature,"&lt;"&amp;nature),0))</f>
        <v>Champignon de Paris</v>
      </c>
    </row>
    <row r="52" spans="1:11" ht="17.5">
      <c r="A52" s="2" t="s">
        <v>51</v>
      </c>
      <c r="B52" s="3">
        <v>0.3</v>
      </c>
      <c r="C52" s="2"/>
      <c r="K52" t="str">
        <f t="array" aca="1" ref="K52" ca="1">INDEX(nature,MATCH(SMALL(COUNTIF(nature,"&lt;"&amp;nature),ROW(A51)),COUNTIF(nature,"&lt;"&amp;nature),0))</f>
        <v>Chanterelle</v>
      </c>
    </row>
    <row r="53" spans="1:11" ht="17.5">
      <c r="A53" s="2" t="s">
        <v>52</v>
      </c>
      <c r="B53" s="3">
        <v>36</v>
      </c>
      <c r="C53" s="2"/>
      <c r="K53" t="str">
        <f t="array" aca="1" ref="K53" ca="1">INDEX(nature,MATCH(SMALL(COUNTIF(nature,"&lt;"&amp;nature),ROW(A52)),COUNTIF(nature,"&lt;"&amp;nature),0))</f>
        <v>Chapelure</v>
      </c>
    </row>
    <row r="54" spans="1:11" ht="17.5">
      <c r="A54" s="2" t="s">
        <v>53</v>
      </c>
      <c r="B54" s="3">
        <v>16.3</v>
      </c>
      <c r="C54" s="2"/>
      <c r="K54" t="str">
        <f t="array" aca="1" ref="K54" ca="1">INDEX(nature,MATCH(SMALL(COUNTIF(nature,"&lt;"&amp;nature),ROW(A53)),COUNTIF(nature,"&lt;"&amp;nature),0))</f>
        <v>Chèvre bûche cendré</v>
      </c>
    </row>
    <row r="55" spans="1:11" ht="17.5">
      <c r="A55" s="2" t="s">
        <v>54</v>
      </c>
      <c r="B55" s="3">
        <v>20</v>
      </c>
      <c r="C55" s="2"/>
      <c r="K55" t="str">
        <f t="array" aca="1" ref="K55" ca="1">INDEX(nature,MATCH(SMALL(COUNTIF(nature,"&lt;"&amp;nature),ROW(A54)),COUNTIF(nature,"&lt;"&amp;nature),0))</f>
        <v>Chocolat au lait 36%</v>
      </c>
    </row>
    <row r="56" spans="1:11" ht="17.5">
      <c r="A56" s="2" t="s">
        <v>55</v>
      </c>
      <c r="B56" s="3">
        <v>20</v>
      </c>
      <c r="C56" s="2"/>
      <c r="K56" t="str">
        <f t="array" aca="1" ref="K56" ca="1">INDEX(nature,MATCH(SMALL(COUNTIF(nature,"&lt;"&amp;nature),ROW(A55)),COUNTIF(nature,"&lt;"&amp;nature),0))</f>
        <v>Chocolat blanc</v>
      </c>
    </row>
    <row r="57" spans="1:11" ht="17.5">
      <c r="A57" s="2" t="s">
        <v>56</v>
      </c>
      <c r="B57" s="3">
        <v>0.96</v>
      </c>
      <c r="C57" s="2"/>
      <c r="K57" t="str">
        <f t="array" aca="1" ref="K57" ca="1">INDEX(nature,MATCH(SMALL(COUNTIF(nature,"&lt;"&amp;nature),ROW(A56)),COUNTIF(nature,"&lt;"&amp;nature),0))</f>
        <v>Chocolat Valrhona</v>
      </c>
    </row>
    <row r="58" spans="1:11" ht="17.5">
      <c r="A58" s="2" t="s">
        <v>57</v>
      </c>
      <c r="B58" s="3">
        <v>16.8</v>
      </c>
      <c r="C58" s="2"/>
      <c r="K58" t="str">
        <f t="array" aca="1" ref="K58" ca="1">INDEX(nature,MATCH(SMALL(COUNTIF(nature,"&lt;"&amp;nature),ROW(A57)),COUNTIF(nature,"&lt;"&amp;nature),0))</f>
        <v>Chou Chinois</v>
      </c>
    </row>
    <row r="59" spans="1:11" ht="17.5">
      <c r="A59" s="2" t="s">
        <v>58</v>
      </c>
      <c r="B59" s="3">
        <v>2.68</v>
      </c>
      <c r="C59" s="2"/>
      <c r="K59" t="str">
        <f t="array" aca="1" ref="K59" ca="1">INDEX(nature,MATCH(SMALL(COUNTIF(nature,"&lt;"&amp;nature),ROW(A58)),COUNTIF(nature,"&lt;"&amp;nature),0))</f>
        <v>Chou fleur mini</v>
      </c>
    </row>
    <row r="60" spans="1:11" ht="17.5">
      <c r="A60" s="2" t="s">
        <v>59</v>
      </c>
      <c r="B60" s="3">
        <v>5.53</v>
      </c>
      <c r="C60" s="2"/>
      <c r="K60" t="str">
        <f t="array" aca="1" ref="K60" ca="1">INDEX(nature,MATCH(SMALL(COUNTIF(nature,"&lt;"&amp;nature),ROW(A59)),COUNTIF(nature,"&lt;"&amp;nature),0))</f>
        <v>Chou fleur violet</v>
      </c>
    </row>
    <row r="61" spans="1:11" ht="17.5">
      <c r="A61" s="2" t="s">
        <v>60</v>
      </c>
      <c r="B61" s="3">
        <v>7.2</v>
      </c>
      <c r="C61" s="2"/>
      <c r="K61" t="str">
        <f t="array" aca="1" ref="K61" ca="1">INDEX(nature,MATCH(SMALL(COUNTIF(nature,"&lt;"&amp;nature),ROW(A60)),COUNTIF(nature,"&lt;"&amp;nature),0))</f>
        <v>Chou kale</v>
      </c>
    </row>
    <row r="62" spans="1:11" ht="17.5">
      <c r="A62" s="2" t="s">
        <v>61</v>
      </c>
      <c r="B62" s="3">
        <v>3.34</v>
      </c>
      <c r="C62" s="2"/>
      <c r="K62" t="str">
        <f t="array" aca="1" ref="K62" ca="1">INDEX(nature,MATCH(SMALL(COUNTIF(nature,"&lt;"&amp;nature),ROW(A61)),COUNTIF(nature,"&lt;"&amp;nature),0))</f>
        <v>Chou rave</v>
      </c>
    </row>
    <row r="63" spans="1:11" ht="17.5">
      <c r="A63" s="2" t="s">
        <v>62</v>
      </c>
      <c r="B63" s="3">
        <v>1.9</v>
      </c>
      <c r="C63" s="2"/>
      <c r="K63" t="str">
        <f t="array" aca="1" ref="K63" ca="1">INDEX(nature,MATCH(SMALL(COUNTIF(nature,"&lt;"&amp;nature),ROW(A62)),COUNTIF(nature,"&lt;"&amp;nature),0))</f>
        <v>Chou-fleur</v>
      </c>
    </row>
    <row r="64" spans="1:11" ht="17.5">
      <c r="A64" s="2" t="s">
        <v>63</v>
      </c>
      <c r="B64" s="3">
        <v>2.68</v>
      </c>
      <c r="C64" s="2"/>
      <c r="K64" t="str">
        <f t="array" aca="1" ref="K64" ca="1">INDEX(nature,MATCH(SMALL(COUNTIF(nature,"&lt;"&amp;nature),ROW(A63)),COUNTIF(nature,"&lt;"&amp;nature),0))</f>
        <v>Choux fleurs blancs</v>
      </c>
    </row>
    <row r="65" spans="1:11" ht="17.5">
      <c r="A65" s="2" t="s">
        <v>64</v>
      </c>
      <c r="B65" s="3">
        <v>4.8</v>
      </c>
      <c r="C65" s="2"/>
      <c r="K65" t="str">
        <f t="array" aca="1" ref="K65" ca="1">INDEX(nature,MATCH(SMALL(COUNTIF(nature,"&lt;"&amp;nature),ROW(A64)),COUNTIF(nature,"&lt;"&amp;nature),0))</f>
        <v>Choux fleurs violets</v>
      </c>
    </row>
    <row r="66" spans="1:11" ht="17.5">
      <c r="A66" s="2" t="s">
        <v>65</v>
      </c>
      <c r="B66" s="3">
        <v>4.5</v>
      </c>
      <c r="C66" s="2"/>
      <c r="K66" t="str">
        <f t="array" aca="1" ref="K66" ca="1">INDEX(nature,MATCH(SMALL(COUNTIF(nature,"&lt;"&amp;nature),ROW(A65)),COUNTIF(nature,"&lt;"&amp;nature),0))</f>
        <v>Chute de bœuf</v>
      </c>
    </row>
    <row r="67" spans="1:11" ht="17.5">
      <c r="A67" s="2" t="s">
        <v>66</v>
      </c>
      <c r="B67" s="3">
        <v>24.9</v>
      </c>
      <c r="C67" s="2"/>
      <c r="K67" t="str">
        <f t="array" aca="1" ref="K67" ca="1">INDEX(nature,MATCH(SMALL(COUNTIF(nature,"&lt;"&amp;nature),ROW(A66)),COUNTIF(nature,"&lt;"&amp;nature),0))</f>
        <v>Chute de veau</v>
      </c>
    </row>
    <row r="68" spans="1:11" ht="17.5">
      <c r="A68" s="2" t="s">
        <v>67</v>
      </c>
      <c r="B68" s="3">
        <v>4.3600000000000003</v>
      </c>
      <c r="C68" s="2"/>
      <c r="K68" t="str">
        <f t="array" aca="1" ref="K68" ca="1">INDEX(nature,MATCH(SMALL(COUNTIF(nature,"&lt;"&amp;nature),ROW(A67)),COUNTIF(nature,"&lt;"&amp;nature),0))</f>
        <v>Ciboulette</v>
      </c>
    </row>
    <row r="69" spans="1:11" ht="17.5">
      <c r="A69" s="2" t="s">
        <v>68</v>
      </c>
      <c r="B69" s="3">
        <v>5.0999999999999996</v>
      </c>
      <c r="C69" s="2"/>
      <c r="K69" t="str">
        <f t="array" aca="1" ref="K69" ca="1">INDEX(nature,MATCH(SMALL(COUNTIF(nature,"&lt;"&amp;nature),ROW(A68)),COUNTIF(nature,"&lt;"&amp;nature),0))</f>
        <v>Citron jaune</v>
      </c>
    </row>
    <row r="70" spans="1:11" ht="17.5">
      <c r="A70" s="2" t="s">
        <v>69</v>
      </c>
      <c r="B70" s="3">
        <v>5</v>
      </c>
      <c r="C70" s="2"/>
      <c r="K70" t="str">
        <f t="array" aca="1" ref="K70" ca="1">INDEX(nature,MATCH(SMALL(COUNTIF(nature,"&lt;"&amp;nature),ROW(A69)),COUNTIF(nature,"&lt;"&amp;nature),0))</f>
        <v>Citron vert</v>
      </c>
    </row>
    <row r="71" spans="1:11" ht="17.5">
      <c r="A71" s="2" t="s">
        <v>70</v>
      </c>
      <c r="B71" s="3">
        <v>57.75</v>
      </c>
      <c r="C71" s="2"/>
      <c r="K71" t="str">
        <f t="array" aca="1" ref="K71" ca="1">INDEX(nature,MATCH(SMALL(COUNTIF(nature,"&lt;"&amp;nature),ROW(A70)),COUNTIF(nature,"&lt;"&amp;nature),0))</f>
        <v>Citron vert jus</v>
      </c>
    </row>
    <row r="72" spans="1:11" ht="17.5">
      <c r="A72" s="2" t="s">
        <v>71</v>
      </c>
      <c r="B72" s="3">
        <v>18.7</v>
      </c>
      <c r="C72" s="2"/>
      <c r="K72" t="str">
        <f t="array" aca="1" ref="K72" ca="1">INDEX(nature,MATCH(SMALL(COUNTIF(nature,"&lt;"&amp;nature),ROW(A71)),COUNTIF(nature,"&lt;"&amp;nature),0))</f>
        <v>Clou de girofle</v>
      </c>
    </row>
    <row r="73" spans="1:11" ht="17.5">
      <c r="A73" s="2" t="s">
        <v>72</v>
      </c>
      <c r="B73" s="3">
        <v>16.5</v>
      </c>
      <c r="C73" s="2"/>
      <c r="K73" t="str">
        <f t="array" aca="1" ref="K73" ca="1">INDEX(nature,MATCH(SMALL(COUNTIF(nature,"&lt;"&amp;nature),ROW(A72)),COUNTIF(nature,"&lt;"&amp;nature),0))</f>
        <v>Cognac</v>
      </c>
    </row>
    <row r="74" spans="1:11" ht="17.5">
      <c r="A74" s="2" t="s">
        <v>73</v>
      </c>
      <c r="B74" s="3">
        <v>20.8</v>
      </c>
      <c r="C74" s="2"/>
      <c r="K74" t="str">
        <f t="array" aca="1" ref="K74" ca="1">INDEX(nature,MATCH(SMALL(COUNTIF(nature,"&lt;"&amp;nature),ROW(A73)),COUNTIF(nature,"&lt;"&amp;nature),0))</f>
        <v>Colorant griotte</v>
      </c>
    </row>
    <row r="75" spans="1:11" ht="17.5">
      <c r="A75" s="2" t="s">
        <v>74</v>
      </c>
      <c r="B75" s="3">
        <v>4.38</v>
      </c>
      <c r="C75" s="2"/>
      <c r="K75" t="str">
        <f t="array" aca="1" ref="K75" ca="1">INDEX(nature,MATCH(SMALL(COUNTIF(nature,"&lt;"&amp;nature),ROW(A74)),COUNTIF(nature,"&lt;"&amp;nature),0))</f>
        <v>Comté</v>
      </c>
    </row>
    <row r="76" spans="1:11" ht="17.5">
      <c r="A76" s="2" t="s">
        <v>75</v>
      </c>
      <c r="B76" s="3">
        <v>0.98</v>
      </c>
      <c r="C76" s="2"/>
      <c r="K76" t="str">
        <f t="array" aca="1" ref="K76" ca="1">INDEX(nature,MATCH(SMALL(COUNTIF(nature,"&lt;"&amp;nature),ROW(A75)),COUNTIF(nature,"&lt;"&amp;nature),0))</f>
        <v>Concentré de tomates</v>
      </c>
    </row>
    <row r="77" spans="1:11" ht="17.5">
      <c r="A77" s="2" t="s">
        <v>76</v>
      </c>
      <c r="B77" s="3">
        <v>27</v>
      </c>
      <c r="C77" s="2"/>
      <c r="K77" t="str">
        <f t="array" aca="1" ref="K77" ca="1">INDEX(nature,MATCH(SMALL(COUNTIF(nature,"&lt;"&amp;nature),ROW(A76)),COUNTIF(nature,"&lt;"&amp;nature),0))</f>
        <v>Concombre</v>
      </c>
    </row>
    <row r="78" spans="1:11" ht="17.5">
      <c r="A78" s="2" t="s">
        <v>77</v>
      </c>
      <c r="B78" s="3">
        <v>23.95</v>
      </c>
      <c r="C78" s="2"/>
      <c r="K78" t="str">
        <f t="array" aca="1" ref="K78" ca="1">INDEX(nature,MATCH(SMALL(COUNTIF(nature,"&lt;"&amp;nature),ROW(A77)),COUNTIF(nature,"&lt;"&amp;nature),0))</f>
        <v>Confit de coing</v>
      </c>
    </row>
    <row r="79" spans="1:11" ht="17.5">
      <c r="A79" s="2" t="s">
        <v>78</v>
      </c>
      <c r="B79" s="3">
        <v>13</v>
      </c>
      <c r="C79" s="2"/>
      <c r="K79" t="str">
        <f t="array" aca="1" ref="K79" ca="1">INDEX(nature,MATCH(SMALL(COUNTIF(nature,"&lt;"&amp;nature),ROW(A78)),COUNTIF(nature,"&lt;"&amp;nature),0))</f>
        <v>Coriandre</v>
      </c>
    </row>
    <row r="80" spans="1:11" ht="17.5">
      <c r="A80" s="2" t="s">
        <v>79</v>
      </c>
      <c r="B80" s="3">
        <v>35</v>
      </c>
      <c r="C80" s="2"/>
      <c r="K80" t="str">
        <f t="array" aca="1" ref="K80" ca="1">INDEX(nature,MATCH(SMALL(COUNTIF(nature,"&lt;"&amp;nature),ROW(A79)),COUNTIF(nature,"&lt;"&amp;nature),0))</f>
        <v>Cornichon</v>
      </c>
    </row>
    <row r="81" spans="1:11" ht="17.5">
      <c r="A81" s="2" t="s">
        <v>80</v>
      </c>
      <c r="B81" s="3">
        <v>2.8</v>
      </c>
      <c r="C81" s="2"/>
      <c r="K81" t="str">
        <f t="array" aca="1" ref="K81" ca="1">INDEX(nature,MATCH(SMALL(COUNTIF(nature,"&lt;"&amp;nature),ROW(A80)),COUNTIF(nature,"&lt;"&amp;nature),0))</f>
        <v>Côte de bœuf</v>
      </c>
    </row>
    <row r="82" spans="1:11" ht="17.5">
      <c r="A82" s="2" t="s">
        <v>81</v>
      </c>
      <c r="B82" s="3">
        <v>4.99</v>
      </c>
      <c r="C82" s="2"/>
      <c r="K82" t="str">
        <f t="array" aca="1" ref="K82" ca="1">INDEX(nature,MATCH(SMALL(COUNTIF(nature,"&lt;"&amp;nature),ROW(A81)),COUNTIF(nature,"&lt;"&amp;nature),0))</f>
        <v>Crème</v>
      </c>
    </row>
    <row r="83" spans="1:11" ht="17.5">
      <c r="A83" s="2" t="s">
        <v>82</v>
      </c>
      <c r="B83" s="3">
        <v>2.8</v>
      </c>
      <c r="C83" s="2"/>
      <c r="K83" t="str">
        <f t="array" aca="1" ref="K83" ca="1">INDEX(nature,MATCH(SMALL(COUNTIF(nature,"&lt;"&amp;nature),ROW(A82)),COUNTIF(nature,"&lt;"&amp;nature),0))</f>
        <v>Crème Isigny</v>
      </c>
    </row>
    <row r="84" spans="1:11" ht="17.5">
      <c r="A84" s="2" t="s">
        <v>83</v>
      </c>
      <c r="B84" s="3">
        <v>3.45</v>
      </c>
      <c r="C84" s="2"/>
      <c r="K84" t="str">
        <f t="array" aca="1" ref="K84" ca="1">INDEX(nature,MATCH(SMALL(COUNTIF(nature,"&lt;"&amp;nature),ROW(A83)),COUNTIF(nature,"&lt;"&amp;nature),0))</f>
        <v>Crème liquide</v>
      </c>
    </row>
    <row r="85" spans="1:11" ht="17.5">
      <c r="A85" s="2" t="s">
        <v>84</v>
      </c>
      <c r="B85" s="3">
        <v>19.2</v>
      </c>
      <c r="C85" s="2"/>
      <c r="K85" t="str">
        <f t="array" aca="1" ref="K85" ca="1">INDEX(nature,MATCH(SMALL(COUNTIF(nature,"&lt;"&amp;nature),ROW(A84)),COUNTIF(nature,"&lt;"&amp;nature),0))</f>
        <v>Crème vegetop</v>
      </c>
    </row>
    <row r="86" spans="1:11" ht="17.5">
      <c r="A86" s="2" t="s">
        <v>85</v>
      </c>
      <c r="B86" s="3">
        <v>0.12</v>
      </c>
      <c r="C86" s="2"/>
      <c r="K86" t="str">
        <f t="array" aca="1" ref="K86" ca="1">INDEX(nature,MATCH(SMALL(COUNTIF(nature,"&lt;"&amp;nature),ROW(A85)),COUNTIF(nature,"&lt;"&amp;nature),0))</f>
        <v>Crêpe dentelle</v>
      </c>
    </row>
    <row r="87" spans="1:11" ht="17.5">
      <c r="A87" s="2" t="s">
        <v>86</v>
      </c>
      <c r="B87" s="3">
        <v>4.5</v>
      </c>
      <c r="C87" s="2"/>
      <c r="K87" t="str">
        <f t="array" aca="1" ref="K87" ca="1">INDEX(nature,MATCH(SMALL(COUNTIF(nature,"&lt;"&amp;nature),ROW(A86)),COUNTIF(nature,"&lt;"&amp;nature),0))</f>
        <v>Croûte à bouchée</v>
      </c>
    </row>
    <row r="88" spans="1:11" ht="17.5">
      <c r="A88" s="2" t="s">
        <v>87</v>
      </c>
      <c r="B88" s="3">
        <v>55.9</v>
      </c>
      <c r="C88" s="2"/>
      <c r="K88" t="str">
        <f t="array" aca="1" ref="K88" ca="1">INDEX(nature,MATCH(SMALL(COUNTIF(nature,"&lt;"&amp;nature),ROW(A87)),COUNTIF(nature,"&lt;"&amp;nature),0))</f>
        <v>Croûton</v>
      </c>
    </row>
    <row r="89" spans="1:11" ht="17.5">
      <c r="A89" s="2" t="s">
        <v>88</v>
      </c>
      <c r="B89" s="3">
        <v>39</v>
      </c>
      <c r="C89" s="2"/>
      <c r="K89" t="str">
        <f t="array" aca="1" ref="K89" ca="1">INDEX(nature,MATCH(SMALL(COUNTIF(nature,"&lt;"&amp;nature),ROW(A88)),COUNTIF(nature,"&lt;"&amp;nature),0))</f>
        <v>Cuisse de grenouille</v>
      </c>
    </row>
    <row r="90" spans="1:11" ht="17.5">
      <c r="A90" s="2" t="s">
        <v>89</v>
      </c>
      <c r="B90" s="3">
        <v>21</v>
      </c>
      <c r="C90" s="2"/>
      <c r="K90" t="str">
        <f t="array" aca="1" ref="K90" ca="1">INDEX(nature,MATCH(SMALL(COUNTIF(nature,"&lt;"&amp;nature),ROW(A89)),COUNTIF(nature,"&lt;"&amp;nature),0))</f>
        <v>Cumin</v>
      </c>
    </row>
    <row r="91" spans="1:11" ht="17.5">
      <c r="A91" s="2" t="s">
        <v>90</v>
      </c>
      <c r="B91" s="3">
        <v>11.4</v>
      </c>
      <c r="C91" s="2"/>
      <c r="K91" t="str">
        <f t="array" aca="1" ref="K91" ca="1">INDEX(nature,MATCH(SMALL(COUNTIF(nature,"&lt;"&amp;nature),ROW(A90)),COUNTIF(nature,"&lt;"&amp;nature),0))</f>
        <v xml:space="preserve">Dashi </v>
      </c>
    </row>
    <row r="92" spans="1:11" ht="17.5">
      <c r="A92" s="2" t="s">
        <v>91</v>
      </c>
      <c r="B92" s="3">
        <v>19.5</v>
      </c>
      <c r="C92" s="2"/>
      <c r="K92" t="str">
        <f t="array" aca="1" ref="K92" ca="1">INDEX(nature,MATCH(SMALL(COUNTIF(nature,"&lt;"&amp;nature),ROW(A91)),COUNTIF(nature,"&lt;"&amp;nature),0))</f>
        <v>Dinde cuite fumé</v>
      </c>
    </row>
    <row r="93" spans="1:11" ht="17.5">
      <c r="A93" s="2" t="s">
        <v>92</v>
      </c>
      <c r="B93" s="3">
        <v>3.42</v>
      </c>
      <c r="C93" s="2"/>
      <c r="K93" t="str">
        <f t="array" aca="1" ref="K93" ca="1">INDEX(nature,MATCH(SMALL(COUNTIF(nature,"&lt;"&amp;nature),ROW(A92)),COUNTIF(nature,"&lt;"&amp;nature),0))</f>
        <v>Dorade</v>
      </c>
    </row>
    <row r="94" spans="1:11" ht="17.5">
      <c r="A94" s="2" t="s">
        <v>93</v>
      </c>
      <c r="B94" s="3">
        <v>7.7</v>
      </c>
      <c r="C94" s="2"/>
      <c r="K94" t="str">
        <f t="array" aca="1" ref="K94" ca="1">INDEX(nature,MATCH(SMALL(COUNTIF(nature,"&lt;"&amp;nature),ROW(A93)),COUNTIF(nature,"&lt;"&amp;nature),0))</f>
        <v>Échalote</v>
      </c>
    </row>
    <row r="95" spans="1:11" ht="17.5">
      <c r="A95" s="2" t="s">
        <v>94</v>
      </c>
      <c r="B95" s="3">
        <v>11.5</v>
      </c>
      <c r="C95" s="2"/>
      <c r="K95" t="str">
        <f t="array" aca="1" ref="K95" ca="1">INDEX(nature,MATCH(SMALL(COUNTIF(nature,"&lt;"&amp;nature),ROW(A94)),COUNTIF(nature,"&lt;"&amp;nature),0))</f>
        <v>Emmental tranche</v>
      </c>
    </row>
    <row r="96" spans="1:11" ht="17.5">
      <c r="A96" s="2" t="s">
        <v>95</v>
      </c>
      <c r="B96" s="3">
        <v>17.16</v>
      </c>
      <c r="C96" s="2"/>
      <c r="K96" t="str">
        <f t="array" aca="1" ref="K96" ca="1">INDEX(nature,MATCH(SMALL(COUNTIF(nature,"&lt;"&amp;nature),ROW(A95)),COUNTIF(nature,"&lt;"&amp;nature),0))</f>
        <v>Escalope de dinde</v>
      </c>
    </row>
    <row r="97" spans="1:11" ht="17.5">
      <c r="A97" s="2" t="s">
        <v>96</v>
      </c>
      <c r="B97" s="3">
        <v>0.95</v>
      </c>
      <c r="C97" s="2"/>
      <c r="K97" t="str">
        <f t="array" aca="1" ref="K97" ca="1">INDEX(nature,MATCH(SMALL(COUNTIF(nature,"&lt;"&amp;nature),ROW(A96)),COUNTIF(nature,"&lt;"&amp;nature),0))</f>
        <v>Estragon</v>
      </c>
    </row>
    <row r="98" spans="1:11" ht="17.5">
      <c r="A98" s="2" t="s">
        <v>97</v>
      </c>
      <c r="B98" s="3">
        <v>1.97</v>
      </c>
      <c r="C98" s="2"/>
      <c r="K98" t="str">
        <f t="array" aca="1" ref="K98" ca="1">INDEX(nature,MATCH(SMALL(COUNTIF(nature,"&lt;"&amp;nature),ROW(A97)),COUNTIF(nature,"&lt;"&amp;nature),0))</f>
        <v>Farine</v>
      </c>
    </row>
    <row r="99" spans="1:11" ht="17.5">
      <c r="A99" s="2" t="s">
        <v>98</v>
      </c>
      <c r="B99" s="3">
        <v>0.95</v>
      </c>
      <c r="C99" s="2"/>
      <c r="K99" t="str">
        <f t="array" aca="1" ref="K99" ca="1">INDEX(nature,MATCH(SMALL(COUNTIF(nature,"&lt;"&amp;nature),ROW(A98)),COUNTIF(nature,"&lt;"&amp;nature),0))</f>
        <v>Farine de seigle</v>
      </c>
    </row>
    <row r="100" spans="1:11" ht="17.5">
      <c r="A100" s="2" t="s">
        <v>99</v>
      </c>
      <c r="B100" s="3">
        <v>4.1399999999999997</v>
      </c>
      <c r="C100" s="2"/>
      <c r="K100" t="str">
        <f t="array" aca="1" ref="K100" ca="1">INDEX(nature,MATCH(SMALL(COUNTIF(nature,"&lt;"&amp;nature),ROW(A99)),COUNTIF(nature,"&lt;"&amp;nature),0))</f>
        <v>Farine t55</v>
      </c>
    </row>
    <row r="101" spans="1:11" ht="17.5">
      <c r="A101" s="2" t="s">
        <v>100</v>
      </c>
      <c r="B101" s="3">
        <v>1.77</v>
      </c>
      <c r="C101" s="2"/>
      <c r="K101" t="str">
        <f t="array" aca="1" ref="K101" ca="1">INDEX(nature,MATCH(SMALL(COUNTIF(nature,"&lt;"&amp;nature),ROW(A100)),COUNTIF(nature,"&lt;"&amp;nature),0))</f>
        <v>Fécule de pdt</v>
      </c>
    </row>
    <row r="102" spans="1:11" ht="17.5">
      <c r="A102" s="2" t="s">
        <v>101</v>
      </c>
      <c r="B102" s="3">
        <v>13.05</v>
      </c>
      <c r="C102" s="2"/>
      <c r="K102" t="str">
        <f t="array" aca="1" ref="K102" ca="1">INDEX(nature,MATCH(SMALL(COUNTIF(nature,"&lt;"&amp;nature),ROW(A101)),COUNTIF(nature,"&lt;"&amp;nature),0))</f>
        <v>Fenouil</v>
      </c>
    </row>
    <row r="103" spans="1:11" ht="17.5">
      <c r="A103" s="2" t="s">
        <v>102</v>
      </c>
      <c r="B103" s="3">
        <v>4.6900000000000004</v>
      </c>
      <c r="C103" s="2"/>
      <c r="K103" t="str">
        <f t="array" aca="1" ref="K103" ca="1">INDEX(nature,MATCH(SMALL(COUNTIF(nature,"&lt;"&amp;nature),ROW(A102)),COUNTIF(nature,"&lt;"&amp;nature),0))</f>
        <v>Fenouil sec</v>
      </c>
    </row>
    <row r="104" spans="1:11" ht="17.5">
      <c r="A104" s="2" t="s">
        <v>103</v>
      </c>
      <c r="B104" s="3">
        <v>9</v>
      </c>
      <c r="C104" s="2"/>
      <c r="K104" t="str">
        <f t="array" aca="1" ref="K104" ca="1">INDEX(nature,MATCH(SMALL(COUNTIF(nature,"&lt;"&amp;nature),ROW(A103)),COUNTIF(nature,"&lt;"&amp;nature),0))</f>
        <v>Feuille de brick</v>
      </c>
    </row>
    <row r="105" spans="1:11" ht="17.5">
      <c r="A105" s="2" t="s">
        <v>104</v>
      </c>
      <c r="B105" s="3">
        <v>35.5</v>
      </c>
      <c r="C105" s="2"/>
      <c r="K105" t="str">
        <f t="array" aca="1" ref="K105" ca="1">INDEX(nature,MATCH(SMALL(COUNTIF(nature,"&lt;"&amp;nature),ROW(A104)),COUNTIF(nature,"&lt;"&amp;nature),0))</f>
        <v>Figues séchées</v>
      </c>
    </row>
    <row r="106" spans="1:11" ht="17.5">
      <c r="A106" s="2" t="s">
        <v>105</v>
      </c>
      <c r="B106" s="3">
        <v>5.75</v>
      </c>
      <c r="C106" s="2"/>
      <c r="K106" t="str">
        <f t="array" aca="1" ref="K106" ca="1">INDEX(nature,MATCH(SMALL(COUNTIF(nature,"&lt;"&amp;nature),ROW(A105)),COUNTIF(nature,"&lt;"&amp;nature),0))</f>
        <v>Filet de bœuf</v>
      </c>
    </row>
    <row r="107" spans="1:11" ht="17.5">
      <c r="A107" s="2" t="s">
        <v>106</v>
      </c>
      <c r="B107" s="3">
        <v>12.6</v>
      </c>
      <c r="C107" s="2"/>
      <c r="K107" t="str">
        <f t="array" aca="1" ref="K107" ca="1">INDEX(nature,MATCH(SMALL(COUNTIF(nature,"&lt;"&amp;nature),ROW(A106)),COUNTIF(nature,"&lt;"&amp;nature),0))</f>
        <v>Filet de poulet</v>
      </c>
    </row>
    <row r="108" spans="1:11" ht="17.5">
      <c r="A108" s="2" t="s">
        <v>107</v>
      </c>
      <c r="B108" s="3">
        <v>35.5</v>
      </c>
      <c r="C108" s="2"/>
      <c r="K108" t="str">
        <f t="array" aca="1" ref="K108" ca="1">INDEX(nature,MATCH(SMALL(COUNTIF(nature,"&lt;"&amp;nature),ROW(A107)),COUNTIF(nature,"&lt;"&amp;nature),0))</f>
        <v>Fleur de sel</v>
      </c>
    </row>
    <row r="109" spans="1:11" ht="17.5">
      <c r="A109" s="2" t="s">
        <v>108</v>
      </c>
      <c r="B109" s="3">
        <v>5.05</v>
      </c>
      <c r="C109" s="2"/>
      <c r="K109" t="str">
        <f t="array" aca="1" ref="K109" ca="1">INDEX(nature,MATCH(SMALL(COUNTIF(nature,"&lt;"&amp;nature),ROW(A108)),COUNTIF(nature,"&lt;"&amp;nature),0))</f>
        <v>Foie gras</v>
      </c>
    </row>
    <row r="110" spans="1:11" ht="17.5">
      <c r="A110" s="2" t="s">
        <v>109</v>
      </c>
      <c r="B110" s="3">
        <v>2.1419999999999999</v>
      </c>
      <c r="C110" s="2"/>
      <c r="K110" t="str">
        <f t="array" aca="1" ref="K110" ca="1">INDEX(nature,MATCH(SMALL(COUNTIF(nature,"&lt;"&amp;nature),ROW(A109)),COUNTIF(nature,"&lt;"&amp;nature),0))</f>
        <v>Fomage blanc</v>
      </c>
    </row>
    <row r="111" spans="1:11" ht="17.5">
      <c r="A111" s="2" t="s">
        <v>110</v>
      </c>
      <c r="B111" s="3">
        <v>16.079999999999998</v>
      </c>
      <c r="C111" s="2"/>
      <c r="K111" t="str">
        <f t="array" aca="1" ref="K111" ca="1">INDEX(nature,MATCH(SMALL(COUNTIF(nature,"&lt;"&amp;nature),ROW(A110)),COUNTIF(nature,"&lt;"&amp;nature),0))</f>
        <v>Fond brun veau</v>
      </c>
    </row>
    <row r="112" spans="1:11" ht="17.5">
      <c r="A112" s="2" t="s">
        <v>111</v>
      </c>
      <c r="B112" s="3">
        <v>1.0629999999999999</v>
      </c>
      <c r="C112" s="2"/>
      <c r="K112" t="str">
        <f t="array" aca="1" ref="K112" ca="1">INDEX(nature,MATCH(SMALL(COUNTIF(nature,"&lt;"&amp;nature),ROW(A111)),COUNTIF(nature,"&lt;"&amp;nature),0))</f>
        <v>Framboise</v>
      </c>
    </row>
    <row r="113" spans="1:11" ht="17.5">
      <c r="A113" s="2" t="s">
        <v>112</v>
      </c>
      <c r="B113" s="3">
        <v>6.2</v>
      </c>
      <c r="C113" s="2"/>
      <c r="K113" t="str">
        <f t="array" aca="1" ref="K113" ca="1">INDEX(nature,MATCH(SMALL(COUNTIF(nature,"&lt;"&amp;nature),ROW(A112)),COUNTIF(nature,"&lt;"&amp;nature),0))</f>
        <v>Frite portion</v>
      </c>
    </row>
    <row r="114" spans="1:11" ht="17.5">
      <c r="A114" s="2" t="s">
        <v>113</v>
      </c>
      <c r="B114" s="3">
        <v>35</v>
      </c>
      <c r="C114" s="2"/>
      <c r="K114" t="str">
        <f t="array" aca="1" ref="K114" ca="1">INDEX(nature,MATCH(SMALL(COUNTIF(nature,"&lt;"&amp;nature),ROW(A113)),COUNTIF(nature,"&lt;"&amp;nature),0))</f>
        <v>Fromage blanc</v>
      </c>
    </row>
    <row r="115" spans="1:11" ht="17.5">
      <c r="A115" s="2" t="s">
        <v>114</v>
      </c>
      <c r="B115" s="3">
        <v>14.65</v>
      </c>
      <c r="C115" s="2"/>
      <c r="K115" t="str">
        <f t="array" aca="1" ref="K115" ca="1">INDEX(nature,MATCH(SMALL(COUNTIF(nature,"&lt;"&amp;nature),ROW(A114)),COUNTIF(nature,"&lt;"&amp;nature),0))</f>
        <v>Fromage vacherin</v>
      </c>
    </row>
    <row r="116" spans="1:11" ht="17.5">
      <c r="A116" s="2" t="s">
        <v>115</v>
      </c>
      <c r="B116" s="3">
        <v>12.5</v>
      </c>
      <c r="C116" s="2"/>
      <c r="K116" t="str">
        <f t="array" aca="1" ref="K116" ca="1">INDEX(nature,MATCH(SMALL(COUNTIF(nature,"&lt;"&amp;nature),ROW(A115)),COUNTIF(nature,"&lt;"&amp;nature),0))</f>
        <v>Fromage vegan</v>
      </c>
    </row>
    <row r="117" spans="1:11" ht="17.5">
      <c r="A117" s="2" t="s">
        <v>116</v>
      </c>
      <c r="B117" s="3">
        <v>17.5</v>
      </c>
      <c r="C117" s="2"/>
      <c r="K117" t="str">
        <f t="array" aca="1" ref="K117" ca="1">INDEX(nature,MATCH(SMALL(COUNTIF(nature,"&lt;"&amp;nature),ROW(A116)),COUNTIF(nature,"&lt;"&amp;nature),0))</f>
        <v>Fumet de poisson</v>
      </c>
    </row>
    <row r="118" spans="1:11" ht="17.5">
      <c r="A118" s="2" t="s">
        <v>117</v>
      </c>
      <c r="B118" s="3">
        <v>24.17</v>
      </c>
      <c r="C118" s="2"/>
      <c r="K118" t="str">
        <f t="array" aca="1" ref="K118" ca="1">INDEX(nature,MATCH(SMALL(COUNTIF(nature,"&lt;"&amp;nature),ROW(A117)),COUNTIF(nature,"&lt;"&amp;nature),0))</f>
        <v>Gambas</v>
      </c>
    </row>
    <row r="119" spans="1:11" ht="17.5">
      <c r="A119" s="2" t="s">
        <v>118</v>
      </c>
      <c r="B119" s="3">
        <v>3.65</v>
      </c>
      <c r="C119" s="2"/>
      <c r="K119" t="str">
        <f t="array" aca="1" ref="K119" ca="1">INDEX(nature,MATCH(SMALL(COUNTIF(nature,"&lt;"&amp;nature),ROW(A118)),COUNTIF(nature,"&lt;"&amp;nature),0))</f>
        <v>Gélatine</v>
      </c>
    </row>
    <row r="120" spans="1:11" ht="17.5">
      <c r="A120" s="2" t="s">
        <v>119</v>
      </c>
      <c r="B120" s="3">
        <v>30.5</v>
      </c>
      <c r="C120" s="2"/>
      <c r="K120" t="str">
        <f t="array" aca="1" ref="K120" ca="1">INDEX(nature,MATCH(SMALL(COUNTIF(nature,"&lt;"&amp;nature),ROW(A119)),COUNTIF(nature,"&lt;"&amp;nature),0))</f>
        <v>Gingembre frais</v>
      </c>
    </row>
    <row r="121" spans="1:11" ht="17.5">
      <c r="A121" s="2" t="s">
        <v>120</v>
      </c>
      <c r="B121" s="3">
        <v>7.5</v>
      </c>
      <c r="C121" s="2"/>
      <c r="K121" t="str">
        <f t="array" aca="1" ref="K121" ca="1">INDEX(nature,MATCH(SMALL(COUNTIF(nature,"&lt;"&amp;nature),ROW(A120)),COUNTIF(nature,"&lt;"&amp;nature),0))</f>
        <v>Girolle</v>
      </c>
    </row>
    <row r="122" spans="1:11" ht="17.5">
      <c r="A122" s="2" t="s">
        <v>121</v>
      </c>
      <c r="B122" s="3">
        <v>3.03</v>
      </c>
      <c r="C122" s="2"/>
      <c r="K122" t="str">
        <f t="array" aca="1" ref="K122" ca="1">INDEX(nature,MATCH(SMALL(COUNTIF(nature,"&lt;"&amp;nature),ROW(A121)),COUNTIF(nature,"&lt;"&amp;nature),0))</f>
        <v>Glace au lait</v>
      </c>
    </row>
    <row r="123" spans="1:11" ht="17.5">
      <c r="A123" s="2" t="s">
        <v>122</v>
      </c>
      <c r="B123" s="3">
        <v>2.4</v>
      </c>
      <c r="C123" s="2"/>
      <c r="K123" t="str">
        <f t="array" aca="1" ref="K123" ca="1">INDEX(nature,MATCH(SMALL(COUNTIF(nature,"&lt;"&amp;nature),ROW(A122)),COUNTIF(nature,"&lt;"&amp;nature),0))</f>
        <v>Glucose</v>
      </c>
    </row>
    <row r="124" spans="1:11" ht="17.5">
      <c r="A124" s="2" t="s">
        <v>123</v>
      </c>
      <c r="B124" s="3">
        <v>4.05</v>
      </c>
      <c r="C124" s="2"/>
      <c r="K124" t="str">
        <f t="array" aca="1" ref="K124" ca="1">INDEX(nature,MATCH(SMALL(COUNTIF(nature,"&lt;"&amp;nature),ROW(A123)),COUNTIF(nature,"&lt;"&amp;nature),0))</f>
        <v>Graisse de bœuf</v>
      </c>
    </row>
    <row r="125" spans="1:11" ht="17.5">
      <c r="A125" s="2" t="s">
        <v>124</v>
      </c>
      <c r="B125" s="3">
        <v>10.6</v>
      </c>
      <c r="C125" s="2"/>
      <c r="K125" t="str">
        <f t="array" aca="1" ref="K125" ca="1">INDEX(nature,MATCH(SMALL(COUNTIF(nature,"&lt;"&amp;nature),ROW(A124)),COUNTIF(nature,"&lt;"&amp;nature),0))</f>
        <v>Grenade</v>
      </c>
    </row>
    <row r="126" spans="1:11" ht="17.5">
      <c r="A126" s="2" t="s">
        <v>125</v>
      </c>
      <c r="B126" s="3">
        <v>5.4</v>
      </c>
      <c r="C126" s="2"/>
      <c r="K126" t="str">
        <f t="array" aca="1" ref="K126" ca="1">INDEX(nature,MATCH(SMALL(COUNTIF(nature,"&lt;"&amp;nature),ROW(A125)),COUNTIF(nature,"&lt;"&amp;nature),0))</f>
        <v>Huile de cuisson</v>
      </c>
    </row>
    <row r="127" spans="1:11" ht="17.5">
      <c r="A127" s="2" t="s">
        <v>126</v>
      </c>
      <c r="B127" s="3">
        <v>23.4</v>
      </c>
      <c r="C127" s="2"/>
      <c r="K127" t="str">
        <f t="array" aca="1" ref="K127" ca="1">INDEX(nature,MATCH(SMALL(COUNTIF(nature,"&lt;"&amp;nature),ROW(A126)),COUNTIF(nature,"&lt;"&amp;nature),0))</f>
        <v>Huile de noix</v>
      </c>
    </row>
    <row r="128" spans="1:11" ht="17.5">
      <c r="A128" s="2" t="s">
        <v>127</v>
      </c>
      <c r="B128" s="3">
        <v>4.05</v>
      </c>
      <c r="C128" s="2"/>
      <c r="K128" t="str">
        <f t="array" aca="1" ref="K128" ca="1">INDEX(nature,MATCH(SMALL(COUNTIF(nature,"&lt;"&amp;nature),ROW(A127)),COUNTIF(nature,"&lt;"&amp;nature),0))</f>
        <v>Huile de pépin de raisin</v>
      </c>
    </row>
    <row r="129" spans="1:11" ht="17.5">
      <c r="A129" s="2" t="s">
        <v>128</v>
      </c>
      <c r="B129" s="3">
        <v>4.05</v>
      </c>
      <c r="C129" s="2"/>
      <c r="K129" t="str">
        <f t="array" aca="1" ref="K129" ca="1">INDEX(nature,MATCH(SMALL(COUNTIF(nature,"&lt;"&amp;nature),ROW(A128)),COUNTIF(nature,"&lt;"&amp;nature),0))</f>
        <v>Huile d'olive</v>
      </c>
    </row>
    <row r="130" spans="1:11" ht="17.5">
      <c r="A130" s="2" t="s">
        <v>129</v>
      </c>
      <c r="B130" s="3">
        <v>1.77</v>
      </c>
      <c r="C130" s="2"/>
      <c r="K130" t="str">
        <f t="array" aca="1" ref="K130" ca="1">INDEX(nature,MATCH(SMALL(COUNTIF(nature,"&lt;"&amp;nature),ROW(A129)),COUNTIF(nature,"&lt;"&amp;nature),0))</f>
        <v>Huile neutre</v>
      </c>
    </row>
    <row r="131" spans="1:11" ht="17.5">
      <c r="A131" s="2" t="s">
        <v>130</v>
      </c>
      <c r="B131" s="3">
        <v>14.35</v>
      </c>
      <c r="C131" s="2"/>
      <c r="K131" t="str">
        <f t="array" aca="1" ref="K131" ca="1">INDEX(nature,MATCH(SMALL(COUNTIF(nature,"&lt;"&amp;nature),ROW(A130)),COUNTIF(nature,"&lt;"&amp;nature),0))</f>
        <v>Ice berg</v>
      </c>
    </row>
    <row r="132" spans="1:11" ht="17.5">
      <c r="A132" s="2" t="s">
        <v>131</v>
      </c>
      <c r="B132" s="3">
        <v>25.95</v>
      </c>
      <c r="C132" s="2"/>
      <c r="K132" t="str">
        <f t="array" aca="1" ref="K132" ca="1">INDEX(nature,MATCH(SMALL(COUNTIF(nature,"&lt;"&amp;nature),ROW(A131)),COUNTIF(nature,"&lt;"&amp;nature),0))</f>
        <v>Jambon blanc grillé</v>
      </c>
    </row>
    <row r="133" spans="1:11" ht="17.5">
      <c r="A133" s="2" t="s">
        <v>132</v>
      </c>
      <c r="B133" s="3">
        <v>38.5</v>
      </c>
      <c r="C133" s="2"/>
      <c r="K133" t="str">
        <f t="array" aca="1" ref="K133" ca="1">INDEX(nature,MATCH(SMALL(COUNTIF(nature,"&lt;"&amp;nature),ROW(A132)),COUNTIF(nature,"&lt;"&amp;nature),0))</f>
        <v>Jambon cru</v>
      </c>
    </row>
    <row r="134" spans="1:11" ht="17.5">
      <c r="A134" s="2" t="s">
        <v>133</v>
      </c>
      <c r="B134" s="3">
        <v>6.5</v>
      </c>
      <c r="C134" s="2"/>
      <c r="K134" t="str">
        <f t="array" aca="1" ref="K134" ca="1">INDEX(nature,MATCH(SMALL(COUNTIF(nature,"&lt;"&amp;nature),ROW(A133)),COUNTIF(nature,"&lt;"&amp;nature),0))</f>
        <v>Jambon truffe</v>
      </c>
    </row>
    <row r="135" spans="1:11" ht="17.5">
      <c r="A135" s="2" t="s">
        <v>134</v>
      </c>
      <c r="B135" s="3">
        <v>4.0999999999999996</v>
      </c>
      <c r="C135" s="2"/>
      <c r="K135" t="str">
        <f t="array" aca="1" ref="K135" ca="1">INDEX(nature,MATCH(SMALL(COUNTIF(nature,"&lt;"&amp;nature),ROW(A134)),COUNTIF(nature,"&lt;"&amp;nature),0))</f>
        <v>Jaune d’œufs</v>
      </c>
    </row>
    <row r="136" spans="1:11" ht="17.5">
      <c r="A136" s="2" t="s">
        <v>135</v>
      </c>
      <c r="B136" s="3">
        <v>72</v>
      </c>
      <c r="C136" s="2"/>
      <c r="K136" t="str">
        <f t="array" aca="1" ref="K136" ca="1">INDEX(nature,MATCH(SMALL(COUNTIF(nature,"&lt;"&amp;nature),ROW(A135)),COUNTIF(nature,"&lt;"&amp;nature),0))</f>
        <v>Jus de citron</v>
      </c>
    </row>
    <row r="137" spans="1:11" ht="17.5">
      <c r="A137" s="2" t="s">
        <v>136</v>
      </c>
      <c r="B137" s="3">
        <v>3.8</v>
      </c>
      <c r="C137" s="2"/>
      <c r="K137" t="str">
        <f t="array" aca="1" ref="K137" ca="1">INDEX(nature,MATCH(SMALL(COUNTIF(nature,"&lt;"&amp;nature),ROW(A136)),COUNTIF(nature,"&lt;"&amp;nature),0))</f>
        <v>Jus de yuzu</v>
      </c>
    </row>
    <row r="138" spans="1:11" ht="17.5">
      <c r="A138" s="2" t="s">
        <v>137</v>
      </c>
      <c r="B138" s="3">
        <v>132.27000000000001</v>
      </c>
      <c r="C138" s="2"/>
      <c r="K138" t="str">
        <f t="array" aca="1" ref="K138" ca="1">INDEX(nature,MATCH(SMALL(COUNTIF(nature,"&lt;"&amp;nature),ROW(A137)),COUNTIF(nature,"&lt;"&amp;nature),0))</f>
        <v>Ketchup</v>
      </c>
    </row>
    <row r="139" spans="1:11" ht="17.5">
      <c r="A139" s="2" t="s">
        <v>138</v>
      </c>
      <c r="B139" s="3">
        <v>1.01</v>
      </c>
      <c r="C139" s="2"/>
      <c r="K139" t="str">
        <f t="array" aca="1" ref="K139" ca="1">INDEX(nature,MATCH(SMALL(COUNTIF(nature,"&lt;"&amp;nature),ROW(A138)),COUNTIF(nature,"&lt;"&amp;nature),0))</f>
        <v>Kombu royal</v>
      </c>
    </row>
    <row r="140" spans="1:11" ht="17.5">
      <c r="A140" s="2" t="s">
        <v>139</v>
      </c>
      <c r="B140" s="3">
        <v>12.7</v>
      </c>
      <c r="C140" s="2"/>
      <c r="K140" t="str">
        <f t="array" aca="1" ref="K140" ca="1">INDEX(nature,MATCH(SMALL(COUNTIF(nature,"&lt;"&amp;nature),ROW(A139)),COUNTIF(nature,"&lt;"&amp;nature),0))</f>
        <v>Lait</v>
      </c>
    </row>
    <row r="141" spans="1:11" ht="17.5">
      <c r="A141" s="2" t="s">
        <v>140</v>
      </c>
      <c r="B141" s="3">
        <v>2.31</v>
      </c>
      <c r="C141" s="2"/>
      <c r="K141" t="str">
        <f t="array" aca="1" ref="K141" ca="1">INDEX(nature,MATCH(SMALL(COUNTIF(nature,"&lt;"&amp;nature),ROW(A140)),COUNTIF(nature,"&lt;"&amp;nature),0))</f>
        <v>Lait concentré</v>
      </c>
    </row>
    <row r="142" spans="1:11" ht="17.5">
      <c r="A142" s="2" t="s">
        <v>141</v>
      </c>
      <c r="B142" s="3">
        <v>6.6</v>
      </c>
      <c r="C142" s="2"/>
      <c r="K142" t="str">
        <f t="array" aca="1" ref="K142" ca="1">INDEX(nature,MATCH(SMALL(COUNTIF(nature,"&lt;"&amp;nature),ROW(A141)),COUNTIF(nature,"&lt;"&amp;nature),0))</f>
        <v>Lait d'amande</v>
      </c>
    </row>
    <row r="143" spans="1:11" ht="17.5">
      <c r="A143" s="2" t="s">
        <v>142</v>
      </c>
      <c r="B143" s="3">
        <v>39.9</v>
      </c>
      <c r="C143" s="2"/>
      <c r="K143" t="str">
        <f t="array" aca="1" ref="K143" ca="1">INDEX(nature,MATCH(SMALL(COUNTIF(nature,"&lt;"&amp;nature),ROW(A142)),COUNTIF(nature,"&lt;"&amp;nature),0))</f>
        <v>Lait de coco</v>
      </c>
    </row>
    <row r="144" spans="1:11" ht="17.5">
      <c r="A144" s="2" t="s">
        <v>143</v>
      </c>
      <c r="B144" s="3">
        <v>22.2</v>
      </c>
      <c r="C144" s="2"/>
      <c r="K144" t="str">
        <f t="array" aca="1" ref="K144" ca="1">INDEX(nature,MATCH(SMALL(COUNTIF(nature,"&lt;"&amp;nature),ROW(A143)),COUNTIF(nature,"&lt;"&amp;nature),0))</f>
        <v>Langoustine</v>
      </c>
    </row>
    <row r="145" spans="1:11" ht="17.5">
      <c r="A145" s="2" t="s">
        <v>144</v>
      </c>
      <c r="B145" s="3">
        <v>9.9</v>
      </c>
      <c r="C145" s="2"/>
      <c r="K145" t="str">
        <f t="array" aca="1" ref="K145" ca="1">INDEX(nature,MATCH(SMALL(COUNTIF(nature,"&lt;"&amp;nature),ROW(A144)),COUNTIF(nature,"&lt;"&amp;nature),0))</f>
        <v>Lard pays</v>
      </c>
    </row>
    <row r="146" spans="1:11" ht="17.5">
      <c r="A146" s="2" t="s">
        <v>145</v>
      </c>
      <c r="B146" s="3">
        <v>5.5</v>
      </c>
      <c r="C146" s="2"/>
      <c r="K146" t="str">
        <f t="array" aca="1" ref="K146" ca="1">INDEX(nature,MATCH(SMALL(COUNTIF(nature,"&lt;"&amp;nature),ROW(A145)),COUNTIF(nature,"&lt;"&amp;nature),0))</f>
        <v>Lard tranche</v>
      </c>
    </row>
    <row r="147" spans="1:11" ht="17.5">
      <c r="A147" s="2" t="s">
        <v>146</v>
      </c>
      <c r="B147" s="3">
        <v>17.5</v>
      </c>
      <c r="C147" s="2"/>
      <c r="K147" t="str">
        <f t="array" aca="1" ref="K147" ca="1">INDEX(nature,MATCH(SMALL(COUNTIF(nature,"&lt;"&amp;nature),ROW(A146)),COUNTIF(nature,"&lt;"&amp;nature),0))</f>
        <v>Lardon</v>
      </c>
    </row>
    <row r="148" spans="1:11" ht="17.5">
      <c r="A148" s="2" t="s">
        <v>147</v>
      </c>
      <c r="B148" s="3">
        <v>23.95</v>
      </c>
      <c r="C148" s="2"/>
      <c r="K148" t="str">
        <f t="array" aca="1" ref="K148" ca="1">INDEX(nature,MATCH(SMALL(COUNTIF(nature,"&lt;"&amp;nature),ROW(A147)),COUNTIF(nature,"&lt;"&amp;nature),0))</f>
        <v>Lardon de tofu fumé</v>
      </c>
    </row>
    <row r="149" spans="1:11" ht="17.5">
      <c r="A149" s="2" t="s">
        <v>148</v>
      </c>
      <c r="B149" s="3">
        <v>76.67</v>
      </c>
      <c r="C149" s="2"/>
      <c r="K149" t="str">
        <f t="array" aca="1" ref="K149" ca="1">INDEX(nature,MATCH(SMALL(COUNTIF(nature,"&lt;"&amp;nature),ROW(A148)),COUNTIF(nature,"&lt;"&amp;nature),0))</f>
        <v>Laurier</v>
      </c>
    </row>
    <row r="150" spans="1:11" ht="17.5">
      <c r="A150" s="2" t="s">
        <v>149</v>
      </c>
      <c r="B150" s="3">
        <v>11.3</v>
      </c>
      <c r="C150" s="2"/>
      <c r="K150" t="str">
        <f t="array" aca="1" ref="K150" ca="1">INDEX(nature,MATCH(SMALL(COUNTIF(nature,"&lt;"&amp;nature),ROW(A149)),COUNTIF(nature,"&lt;"&amp;nature),0))</f>
        <v>Lécithine</v>
      </c>
    </row>
    <row r="151" spans="1:11" ht="17.5">
      <c r="A151" s="2" t="s">
        <v>150</v>
      </c>
      <c r="B151" s="3">
        <v>15.25</v>
      </c>
      <c r="C151" s="2"/>
      <c r="K151" t="str">
        <f t="array" aca="1" ref="K151" ca="1">INDEX(nature,MATCH(SMALL(COUNTIF(nature,"&lt;"&amp;nature),ROW(A150)),COUNTIF(nature,"&lt;"&amp;nature),0))</f>
        <v>Lentille verte</v>
      </c>
    </row>
    <row r="152" spans="1:11" ht="17.5">
      <c r="A152" s="2" t="s">
        <v>151</v>
      </c>
      <c r="B152" s="3">
        <v>6.12</v>
      </c>
      <c r="C152" s="2"/>
      <c r="K152" t="str">
        <f t="array" aca="1" ref="K152" ca="1">INDEX(nature,MATCH(SMALL(COUNTIF(nature,"&lt;"&amp;nature),ROW(A151)),COUNTIF(nature,"&lt;"&amp;nature),0))</f>
        <v>Levure chimique</v>
      </c>
    </row>
    <row r="153" spans="1:11" ht="17.5">
      <c r="A153" s="2" t="s">
        <v>152</v>
      </c>
      <c r="B153" s="3">
        <v>19.899999999999999</v>
      </c>
      <c r="C153" s="2"/>
      <c r="K153" t="str">
        <f t="array" aca="1" ref="K153" ca="1">INDEX(nature,MATCH(SMALL(COUNTIF(nature,"&lt;"&amp;nature),ROW(A152)),COUNTIF(nature,"&lt;"&amp;nature),0))</f>
        <v>Levure de bière</v>
      </c>
    </row>
    <row r="154" spans="1:11" ht="17.5">
      <c r="A154" s="2" t="s">
        <v>153</v>
      </c>
      <c r="B154" s="3">
        <v>16.8</v>
      </c>
      <c r="C154" s="2"/>
      <c r="K154" t="str">
        <f t="array" aca="1" ref="K154" ca="1">INDEX(nature,MATCH(SMALL(COUNTIF(nature,"&lt;"&amp;nature),ROW(A153)),COUNTIF(nature,"&lt;"&amp;nature),0))</f>
        <v>Lieu jaune</v>
      </c>
    </row>
    <row r="155" spans="1:11" ht="17.5">
      <c r="A155" s="2" t="s">
        <v>154</v>
      </c>
      <c r="B155" s="3">
        <v>5.5</v>
      </c>
      <c r="C155" s="2"/>
      <c r="K155" t="str">
        <f t="array" aca="1" ref="K155" ca="1">INDEX(nature,MATCH(SMALL(COUNTIF(nature,"&lt;"&amp;nature),ROW(A154)),COUNTIF(nature,"&lt;"&amp;nature),0))</f>
        <v>Magret de canard</v>
      </c>
    </row>
    <row r="156" spans="1:11" ht="17.5">
      <c r="A156" s="2" t="s">
        <v>155</v>
      </c>
      <c r="B156" s="3">
        <v>13.72</v>
      </c>
      <c r="C156" s="2"/>
      <c r="K156" t="str">
        <f t="array" aca="1" ref="K156" ca="1">INDEX(nature,MATCH(SMALL(COUNTIF(nature,"&lt;"&amp;nature),ROW(A155)),COUNTIF(nature,"&lt;"&amp;nature),0))</f>
        <v>Maïzena</v>
      </c>
    </row>
    <row r="157" spans="1:11" ht="17.5">
      <c r="A157" s="2" t="s">
        <v>156</v>
      </c>
      <c r="B157" s="3">
        <v>3.8</v>
      </c>
      <c r="C157" s="2"/>
      <c r="K157" t="str">
        <f t="array" aca="1" ref="K157" ca="1">INDEX(nature,MATCH(SMALL(COUNTIF(nature,"&lt;"&amp;nature),ROW(A156)),COUNTIF(nature,"&lt;"&amp;nature),0))</f>
        <v>Marmelade d'orange</v>
      </c>
    </row>
    <row r="158" spans="1:11" ht="17.5">
      <c r="A158" s="2" t="s">
        <v>157</v>
      </c>
      <c r="B158" s="3">
        <v>21.1</v>
      </c>
      <c r="C158" s="2"/>
      <c r="K158" t="str">
        <f t="array" aca="1" ref="K158" ca="1">INDEX(nature,MATCH(SMALL(COUNTIF(nature,"&lt;"&amp;nature),ROW(A157)),COUNTIF(nature,"&lt;"&amp;nature),0))</f>
        <v>Mayonnaise</v>
      </c>
    </row>
    <row r="159" spans="1:11" ht="17.5">
      <c r="A159" s="2" t="s">
        <v>158</v>
      </c>
      <c r="B159" s="3">
        <v>16.399999999999999</v>
      </c>
      <c r="C159" s="2"/>
      <c r="K159" t="str">
        <f t="array" aca="1" ref="K159" ca="1">INDEX(nature,MATCH(SMALL(COUNTIF(nature,"&lt;"&amp;nature),ROW(A158)),COUNTIF(nature,"&lt;"&amp;nature),0))</f>
        <v>Menthe</v>
      </c>
    </row>
    <row r="160" spans="1:11" ht="17.5">
      <c r="A160" s="2" t="s">
        <v>159</v>
      </c>
      <c r="B160" s="3">
        <v>14.4</v>
      </c>
      <c r="C160" s="2"/>
      <c r="K160" t="str">
        <f t="array" aca="1" ref="K160" ca="1">INDEX(nature,MATCH(SMALL(COUNTIF(nature,"&lt;"&amp;nature),ROW(A159)),COUNTIF(nature,"&lt;"&amp;nature),0))</f>
        <v>Mesclun de salade</v>
      </c>
    </row>
    <row r="161" spans="1:11" ht="17.5">
      <c r="A161" s="2" t="s">
        <v>160</v>
      </c>
      <c r="B161" s="3">
        <v>23.5</v>
      </c>
      <c r="C161" s="2"/>
      <c r="K161" t="str">
        <f t="array" aca="1" ref="K161" ca="1">INDEX(nature,MATCH(SMALL(COUNTIF(nature,"&lt;"&amp;nature),ROW(A160)),COUNTIF(nature,"&lt;"&amp;nature),0))</f>
        <v>Miel</v>
      </c>
    </row>
    <row r="162" spans="1:11" ht="17.5">
      <c r="A162" s="2" t="s">
        <v>161</v>
      </c>
      <c r="B162" s="3">
        <v>61</v>
      </c>
      <c r="C162" s="2"/>
      <c r="K162" t="str">
        <f t="array" aca="1" ref="K162" ca="1">INDEX(nature,MATCH(SMALL(COUNTIF(nature,"&lt;"&amp;nature),ROW(A161)),COUNTIF(nature,"&lt;"&amp;nature),0))</f>
        <v>Mini carotte fane</v>
      </c>
    </row>
    <row r="163" spans="1:11" ht="17.5">
      <c r="A163" s="2" t="s">
        <v>162</v>
      </c>
      <c r="B163" s="3">
        <v>7.5</v>
      </c>
      <c r="C163" s="2"/>
      <c r="K163" t="str">
        <f t="array" aca="1" ref="K163" ca="1">INDEX(nature,MATCH(SMALL(COUNTIF(nature,"&lt;"&amp;nature),ROW(A162)),COUNTIF(nature,"&lt;"&amp;nature),0))</f>
        <v>Morille</v>
      </c>
    </row>
    <row r="164" spans="1:11" ht="17.5">
      <c r="A164" s="2" t="s">
        <v>163</v>
      </c>
      <c r="B164" s="3">
        <v>9.85</v>
      </c>
      <c r="C164" s="2"/>
      <c r="K164" t="str">
        <f t="array" aca="1" ref="K164" ca="1">INDEX(nature,MATCH(SMALL(COUNTIF(nature,"&lt;"&amp;nature),ROW(A163)),COUNTIF(nature,"&lt;"&amp;nature),0))</f>
        <v>Mortadelle</v>
      </c>
    </row>
    <row r="165" spans="1:11" ht="17.5">
      <c r="A165" s="2" t="s">
        <v>164</v>
      </c>
      <c r="B165" s="3">
        <v>1.97</v>
      </c>
      <c r="C165" s="2"/>
      <c r="K165" t="str">
        <f t="array" aca="1" ref="K165" ca="1">INDEX(nature,MATCH(SMALL(COUNTIF(nature,"&lt;"&amp;nature),ROW(A164)),COUNTIF(nature,"&lt;"&amp;nature),0))</f>
        <v>Morue fumé</v>
      </c>
    </row>
    <row r="166" spans="1:11" ht="17.5">
      <c r="A166" s="2" t="s">
        <v>165</v>
      </c>
      <c r="B166" s="3">
        <v>1.21</v>
      </c>
      <c r="C166" s="2"/>
      <c r="K166" t="str">
        <f t="array" aca="1" ref="K166" ca="1">INDEX(nature,MATCH(SMALL(COUNTIF(nature,"&lt;"&amp;nature),ROW(A165)),COUNTIF(nature,"&lt;"&amp;nature),0))</f>
        <v>Moutarde de Dijon</v>
      </c>
    </row>
    <row r="167" spans="1:11" ht="17.5">
      <c r="A167" s="2" t="s">
        <v>166</v>
      </c>
      <c r="B167" s="3">
        <v>24</v>
      </c>
      <c r="C167" s="2"/>
      <c r="K167" t="str">
        <f t="array" aca="1" ref="K167" ca="1">INDEX(nature,MATCH(SMALL(COUNTIF(nature,"&lt;"&amp;nature),ROW(A166)),COUNTIF(nature,"&lt;"&amp;nature),0))</f>
        <v>Navet</v>
      </c>
    </row>
    <row r="168" spans="1:11" ht="17.5">
      <c r="A168" s="2" t="s">
        <v>167</v>
      </c>
      <c r="B168" s="3">
        <v>21.8</v>
      </c>
      <c r="C168" s="2"/>
      <c r="K168" t="str">
        <f t="array" aca="1" ref="K168" ca="1">INDEX(nature,MATCH(SMALL(COUNTIF(nature,"&lt;"&amp;nature),ROW(A167)),COUNTIF(nature,"&lt;"&amp;nature),0))</f>
        <v>Navet mini</v>
      </c>
    </row>
    <row r="169" spans="1:11" ht="17.5">
      <c r="A169" s="2" t="s">
        <v>168</v>
      </c>
      <c r="B169" s="3">
        <v>56.5</v>
      </c>
      <c r="C169" s="2"/>
      <c r="K169" t="str">
        <f t="array" aca="1" ref="K169" ca="1">INDEX(nature,MATCH(SMALL(COUNTIF(nature,"&lt;"&amp;nature),ROW(A168)),COUNTIF(nature,"&lt;"&amp;nature),0))</f>
        <v>Noisette</v>
      </c>
    </row>
    <row r="170" spans="1:11" ht="17.5">
      <c r="A170" s="2" t="s">
        <v>169</v>
      </c>
      <c r="B170" s="3">
        <v>28.7</v>
      </c>
      <c r="C170" s="2"/>
      <c r="K170" t="str">
        <f t="array" aca="1" ref="K170" ca="1">INDEX(nature,MATCH(SMALL(COUNTIF(nature,"&lt;"&amp;nature),ROW(A169)),COUNTIF(nature,"&lt;"&amp;nature),0))</f>
        <v>Noix de muscade</v>
      </c>
    </row>
    <row r="171" spans="1:11" ht="17.5">
      <c r="A171" s="2" t="s">
        <v>170</v>
      </c>
      <c r="B171" s="3">
        <v>0.18</v>
      </c>
      <c r="C171" s="2"/>
      <c r="K171" t="str">
        <f t="array" aca="1" ref="K171" ca="1">INDEX(nature,MATCH(SMALL(COUNTIF(nature,"&lt;"&amp;nature),ROW(A170)),COUNTIF(nature,"&lt;"&amp;nature),0))</f>
        <v>Noix de pecan</v>
      </c>
    </row>
    <row r="172" spans="1:11" ht="17.5">
      <c r="A172" s="2" t="s">
        <v>171</v>
      </c>
      <c r="B172" s="3">
        <v>1.46</v>
      </c>
      <c r="C172" s="2"/>
      <c r="K172" t="str">
        <f t="array" aca="1" ref="K172" ca="1">INDEX(nature,MATCH(SMALL(COUNTIF(nature,"&lt;"&amp;nature),ROW(A171)),COUNTIF(nature,"&lt;"&amp;nature),0))</f>
        <v>Œufs</v>
      </c>
    </row>
    <row r="173" spans="1:11" ht="17.5">
      <c r="A173" s="2" t="s">
        <v>172</v>
      </c>
      <c r="B173" s="3">
        <v>1.46</v>
      </c>
      <c r="C173" s="2"/>
      <c r="K173" t="str">
        <f t="array" aca="1" ref="K173" ca="1">INDEX(nature,MATCH(SMALL(COUNTIF(nature,"&lt;"&amp;nature),ROW(A172)),COUNTIF(nature,"&lt;"&amp;nature),0))</f>
        <v>Oignon</v>
      </c>
    </row>
    <row r="174" spans="1:11" ht="17.5">
      <c r="A174" s="2" t="s">
        <v>173</v>
      </c>
      <c r="B174" s="3">
        <v>0.72</v>
      </c>
      <c r="C174" s="2"/>
      <c r="K174" t="str">
        <f t="array" aca="1" ref="K174" ca="1">INDEX(nature,MATCH(SMALL(COUNTIF(nature,"&lt;"&amp;nature),ROW(A173)),COUNTIF(nature,"&lt;"&amp;nature),0))</f>
        <v>Oignon blanc</v>
      </c>
    </row>
    <row r="175" spans="1:11" ht="17.5">
      <c r="A175" s="2" t="s">
        <v>174</v>
      </c>
      <c r="B175" s="3">
        <v>1.83</v>
      </c>
      <c r="C175" s="2"/>
      <c r="K175" t="str">
        <f t="array" aca="1" ref="K175" ca="1">INDEX(nature,MATCH(SMALL(COUNTIF(nature,"&lt;"&amp;nature),ROW(A174)),COUNTIF(nature,"&lt;"&amp;nature),0))</f>
        <v>Oignon fane</v>
      </c>
    </row>
    <row r="176" spans="1:11" ht="17.5">
      <c r="A176" s="2" t="s">
        <v>175</v>
      </c>
      <c r="B176" s="3">
        <v>1.1000000000000001</v>
      </c>
      <c r="C176" s="2"/>
      <c r="K176" t="str">
        <f t="array" aca="1" ref="K176" ca="1">INDEX(nature,MATCH(SMALL(COUNTIF(nature,"&lt;"&amp;nature),ROW(A175)),COUNTIF(nature,"&lt;"&amp;nature),0))</f>
        <v>Oignon grelot</v>
      </c>
    </row>
    <row r="177" spans="1:11" ht="17.5">
      <c r="A177" s="2" t="s">
        <v>176</v>
      </c>
      <c r="B177" s="3">
        <v>16.670000000000002</v>
      </c>
      <c r="C177" s="2"/>
      <c r="K177" t="str">
        <f t="array" aca="1" ref="K177" ca="1">INDEX(nature,MATCH(SMALL(COUNTIF(nature,"&lt;"&amp;nature),ROW(A176)),COUNTIF(nature,"&lt;"&amp;nature),0))</f>
        <v>Oignon rouge</v>
      </c>
    </row>
    <row r="178" spans="1:11" ht="17.5">
      <c r="A178" s="2" t="s">
        <v>177</v>
      </c>
      <c r="B178" s="3">
        <v>2.2200000000000002</v>
      </c>
      <c r="C178" s="2"/>
      <c r="K178" t="str">
        <f t="array" aca="1" ref="K178" ca="1">INDEX(nature,MATCH(SMALL(COUNTIF(nature,"&lt;"&amp;nature),ROW(A177)),COUNTIF(nature,"&lt;"&amp;nature),0))</f>
        <v>Olive noire</v>
      </c>
    </row>
    <row r="179" spans="1:11" ht="17.5">
      <c r="A179" s="2" t="s">
        <v>178</v>
      </c>
      <c r="B179" s="3">
        <v>23.75</v>
      </c>
      <c r="C179" s="2"/>
      <c r="K179" t="str">
        <f t="array" aca="1" ref="K179" ca="1">INDEX(nature,MATCH(SMALL(COUNTIF(nature,"&lt;"&amp;nature),ROW(A178)),COUNTIF(nature,"&lt;"&amp;nature),0))</f>
        <v>Orange sanguine</v>
      </c>
    </row>
    <row r="180" spans="1:11" ht="17.5">
      <c r="A180" s="2" t="s">
        <v>179</v>
      </c>
      <c r="B180" s="3">
        <v>1.2</v>
      </c>
      <c r="C180" s="2"/>
      <c r="K180" t="str">
        <f t="array" aca="1" ref="K180" ca="1">INDEX(nature,MATCH(SMALL(COUNTIF(nature,"&lt;"&amp;nature),ROW(A179)),COUNTIF(nature,"&lt;"&amp;nature),0))</f>
        <v>Origan</v>
      </c>
    </row>
    <row r="181" spans="1:11" ht="17.5">
      <c r="A181" s="2" t="s">
        <v>180</v>
      </c>
      <c r="B181" s="3">
        <v>0.4</v>
      </c>
      <c r="C181" s="2"/>
      <c r="K181" t="str">
        <f t="array" aca="1" ref="K181" ca="1">INDEX(nature,MATCH(SMALL(COUNTIF(nature,"&lt;"&amp;nature),ROW(A180)),COUNTIF(nature,"&lt;"&amp;nature),0))</f>
        <v>Os de veau</v>
      </c>
    </row>
    <row r="182" spans="1:11" ht="17.5">
      <c r="A182" s="2" t="s">
        <v>181</v>
      </c>
      <c r="B182" s="3">
        <v>3.5</v>
      </c>
      <c r="C182" s="2"/>
      <c r="K182" t="str">
        <f t="array" aca="1" ref="K182" ca="1">INDEX(nature,MATCH(SMALL(COUNTIF(nature,"&lt;"&amp;nature),ROW(A181)),COUNTIF(nature,"&lt;"&amp;nature),0))</f>
        <v>Pain burger</v>
      </c>
    </row>
    <row r="183" spans="1:11" ht="17.5">
      <c r="A183" s="2" t="s">
        <v>182</v>
      </c>
      <c r="B183" s="3">
        <v>5.07</v>
      </c>
      <c r="C183" s="2"/>
      <c r="K183" t="str">
        <f t="array" aca="1" ref="K183" ca="1">INDEX(nature,MATCH(SMALL(COUNTIF(nature,"&lt;"&amp;nature),ROW(A182)),COUNTIF(nature,"&lt;"&amp;nature),0))</f>
        <v>Pain de campagne</v>
      </c>
    </row>
    <row r="184" spans="1:11" ht="17.5">
      <c r="A184" s="2" t="s">
        <v>183</v>
      </c>
      <c r="B184" s="3">
        <v>10.199999999999999</v>
      </c>
      <c r="C184" s="2"/>
      <c r="K184" t="str">
        <f t="array" aca="1" ref="K184" ca="1">INDEX(nature,MATCH(SMALL(COUNTIF(nature,"&lt;"&amp;nature),ROW(A183)),COUNTIF(nature,"&lt;"&amp;nature),0))</f>
        <v>Pain de mie</v>
      </c>
    </row>
    <row r="185" spans="1:11" ht="17.5">
      <c r="A185" s="2" t="s">
        <v>184</v>
      </c>
      <c r="B185" s="3">
        <v>1.46</v>
      </c>
      <c r="C185" s="2"/>
      <c r="K185" t="str">
        <f t="array" aca="1" ref="K185" ca="1">INDEX(nature,MATCH(SMALL(COUNTIF(nature,"&lt;"&amp;nature),ROW(A184)),COUNTIF(nature,"&lt;"&amp;nature),0))</f>
        <v>Paleron de bœuf</v>
      </c>
    </row>
    <row r="186" spans="1:11" ht="17.5">
      <c r="A186" s="2" t="s">
        <v>185</v>
      </c>
      <c r="B186" s="3">
        <v>28.8</v>
      </c>
      <c r="C186" s="2"/>
      <c r="K186" t="str">
        <f t="array" aca="1" ref="K186" ca="1">INDEX(nature,MATCH(SMALL(COUNTIF(nature,"&lt;"&amp;nature),ROW(A185)),COUNTIF(nature,"&lt;"&amp;nature),0))</f>
        <v>Panais</v>
      </c>
    </row>
    <row r="187" spans="1:11" ht="17.5">
      <c r="A187" s="2" t="s">
        <v>186</v>
      </c>
      <c r="B187" s="3">
        <v>30</v>
      </c>
      <c r="C187" s="2"/>
      <c r="K187" t="str">
        <f t="array" aca="1" ref="K187" ca="1">INDEX(nature,MATCH(SMALL(COUNTIF(nature,"&lt;"&amp;nature),ROW(A186)),COUNTIF(nature,"&lt;"&amp;nature),0))</f>
        <v>Paprika</v>
      </c>
    </row>
    <row r="188" spans="1:11" ht="17.5">
      <c r="A188" s="2" t="s">
        <v>187</v>
      </c>
      <c r="B188" s="3">
        <v>2.5499999999999998</v>
      </c>
      <c r="C188" s="2"/>
      <c r="K188" t="str">
        <f t="array" aca="1" ref="K188" ca="1">INDEX(nature,MATCH(SMALL(COUNTIF(nature,"&lt;"&amp;nature),ROW(A187)),COUNTIF(nature,"&lt;"&amp;nature),0))</f>
        <v>Parmesan</v>
      </c>
    </row>
    <row r="189" spans="1:11" ht="17.5">
      <c r="A189" s="2" t="s">
        <v>188</v>
      </c>
      <c r="B189" s="3">
        <v>7.3</v>
      </c>
      <c r="C189" s="2"/>
      <c r="K189" t="str">
        <f t="array" aca="1" ref="K189" ca="1">INDEX(nature,MATCH(SMALL(COUNTIF(nature,"&lt;"&amp;nature),ROW(A188)),COUNTIF(nature,"&lt;"&amp;nature),0))</f>
        <v>Patate douce</v>
      </c>
    </row>
    <row r="190" spans="1:11" ht="17.5">
      <c r="A190" s="2" t="s">
        <v>189</v>
      </c>
      <c r="B190" s="3">
        <v>46</v>
      </c>
      <c r="C190" s="2"/>
      <c r="K190" t="str">
        <f t="array" aca="1" ref="K190" ca="1">INDEX(nature,MATCH(SMALL(COUNTIF(nature,"&lt;"&amp;nature),ROW(A189)),COUNTIF(nature,"&lt;"&amp;nature),0))</f>
        <v>Pâte à raviole</v>
      </c>
    </row>
    <row r="191" spans="1:11" ht="17.5">
      <c r="A191" s="2" t="s">
        <v>190</v>
      </c>
      <c r="B191" s="3">
        <v>17.899999999999999</v>
      </c>
      <c r="C191" s="2"/>
      <c r="K191" t="str">
        <f t="array" aca="1" ref="K191" ca="1">INDEX(nature,MATCH(SMALL(COUNTIF(nature,"&lt;"&amp;nature),ROW(A190)),COUNTIF(nature,"&lt;"&amp;nature),0))</f>
        <v>Pâte de pistache</v>
      </c>
    </row>
    <row r="192" spans="1:11" ht="17.5">
      <c r="A192" s="2" t="s">
        <v>191</v>
      </c>
      <c r="B192" s="3">
        <v>3.05</v>
      </c>
      <c r="C192" s="2"/>
      <c r="K192" t="str">
        <f t="array" aca="1" ref="K192" ca="1">INDEX(nature,MATCH(SMALL(COUNTIF(nature,"&lt;"&amp;nature),ROW(A191)),COUNTIF(nature,"&lt;"&amp;nature),0))</f>
        <v>Pectine</v>
      </c>
    </row>
    <row r="193" spans="1:11" ht="17.5">
      <c r="A193" s="2" t="s">
        <v>192</v>
      </c>
      <c r="B193" s="3">
        <v>7.5</v>
      </c>
      <c r="C193" s="2"/>
      <c r="K193" t="str">
        <f t="array" aca="1" ref="K193" ca="1">INDEX(nature,MATCH(SMALL(COUNTIF(nature,"&lt;"&amp;nature),ROW(A192)),COUNTIF(nature,"&lt;"&amp;nature),0))</f>
        <v>Persil</v>
      </c>
    </row>
    <row r="194" spans="1:11" ht="17.5">
      <c r="A194" s="2" t="s">
        <v>193</v>
      </c>
      <c r="B194" s="3">
        <v>12.5</v>
      </c>
      <c r="C194" s="2"/>
      <c r="K194" t="str">
        <f t="array" aca="1" ref="K194" ca="1">INDEX(nature,MATCH(SMALL(COUNTIF(nature,"&lt;"&amp;nature),ROW(A193)),COUNTIF(nature,"&lt;"&amp;nature),0))</f>
        <v>Pickles maison</v>
      </c>
    </row>
    <row r="195" spans="1:11" ht="17.5">
      <c r="A195" s="2" t="s">
        <v>194</v>
      </c>
      <c r="B195" s="3">
        <v>37.9</v>
      </c>
      <c r="C195" s="2"/>
      <c r="K195" t="str">
        <f t="array" aca="1" ref="K195" ca="1">INDEX(nature,MATCH(SMALL(COUNTIF(nature,"&lt;"&amp;nature),ROW(A194)),COUNTIF(nature,"&lt;"&amp;nature),0))</f>
        <v>Pied de mouton</v>
      </c>
    </row>
    <row r="196" spans="1:11" ht="17.5">
      <c r="A196" s="2" t="s">
        <v>195</v>
      </c>
      <c r="B196" s="3">
        <v>81</v>
      </c>
      <c r="C196" s="2"/>
      <c r="K196" t="str">
        <f t="array" aca="1" ref="K196" ca="1">INDEX(nature,MATCH(SMALL(COUNTIF(nature,"&lt;"&amp;nature),ROW(A195)),COUNTIF(nature,"&lt;"&amp;nature),0))</f>
        <v>Pignons de pins</v>
      </c>
    </row>
    <row r="197" spans="1:11" ht="17.5">
      <c r="A197" s="2" t="s">
        <v>196</v>
      </c>
      <c r="B197" s="3">
        <v>4.99</v>
      </c>
      <c r="C197" s="2"/>
      <c r="K197" t="str">
        <f t="array" aca="1" ref="K197" ca="1">INDEX(nature,MATCH(SMALL(COUNTIF(nature,"&lt;"&amp;nature),ROW(A196)),COUNTIF(nature,"&lt;"&amp;nature),0))</f>
        <v>Piment d'Espelette</v>
      </c>
    </row>
    <row r="198" spans="1:11" ht="17.5">
      <c r="A198" s="2" t="s">
        <v>197</v>
      </c>
      <c r="B198" s="3">
        <v>6.1</v>
      </c>
      <c r="C198" s="2"/>
      <c r="K198" t="str">
        <f t="array" aca="1" ref="K198" ca="1">INDEX(nature,MATCH(SMALL(COUNTIF(nature,"&lt;"&amp;nature),ROW(A197)),COUNTIF(nature,"&lt;"&amp;nature),0))</f>
        <v>Piment rouge</v>
      </c>
    </row>
    <row r="199" spans="1:11" ht="17.5">
      <c r="A199" s="2" t="s">
        <v>198</v>
      </c>
      <c r="B199" s="3">
        <v>9.76</v>
      </c>
      <c r="C199" s="2"/>
      <c r="K199" t="str">
        <f t="array" aca="1" ref="K199" ca="1">INDEX(nature,MATCH(SMALL(COUNTIF(nature,"&lt;"&amp;nature),ROW(A198)),COUNTIF(nature,"&lt;"&amp;nature),0))</f>
        <v>Pleurote</v>
      </c>
    </row>
    <row r="200" spans="1:11" ht="17.5">
      <c r="A200" s="2" t="s">
        <v>199</v>
      </c>
      <c r="B200" s="3">
        <v>1.9</v>
      </c>
      <c r="C200" s="2"/>
      <c r="K200" t="str">
        <f t="array" aca="1" ref="K200" ca="1">INDEX(nature,MATCH(SMALL(COUNTIF(nature,"&lt;"&amp;nature),ROW(A199)),COUNTIF(nature,"&lt;"&amp;nature),0))</f>
        <v>Pleurote eryngii</v>
      </c>
    </row>
    <row r="201" spans="1:11" ht="17.5">
      <c r="A201" s="2" t="s">
        <v>200</v>
      </c>
      <c r="B201" s="3">
        <v>2.84</v>
      </c>
      <c r="C201" s="2"/>
      <c r="K201" t="str">
        <f t="array" aca="1" ref="K201" ca="1">INDEX(nature,MATCH(SMALL(COUNTIF(nature,"&lt;"&amp;nature),ROW(A200)),COUNTIF(nature,"&lt;"&amp;nature),0))</f>
        <v>Poireau</v>
      </c>
    </row>
    <row r="202" spans="1:11" ht="17.5">
      <c r="A202" s="2" t="s">
        <v>201</v>
      </c>
      <c r="B202" s="3">
        <v>19.649999999999999</v>
      </c>
      <c r="C202" s="2"/>
      <c r="K202" t="str">
        <f t="array" aca="1" ref="K202" ca="1">INDEX(nature,MATCH(SMALL(COUNTIF(nature,"&lt;"&amp;nature),ROW(A201)),COUNTIF(nature,"&lt;"&amp;nature),0))</f>
        <v>Pois chiche</v>
      </c>
    </row>
    <row r="203" spans="1:11" ht="17.5">
      <c r="A203" s="2" t="s">
        <v>202</v>
      </c>
      <c r="B203" s="3">
        <v>30.51</v>
      </c>
      <c r="C203" s="2"/>
      <c r="K203" t="str">
        <f t="array" aca="1" ref="K203" ca="1">INDEX(nature,MATCH(SMALL(COUNTIF(nature,"&lt;"&amp;nature),ROW(A202)),COUNTIF(nature,"&lt;"&amp;nature),0))</f>
        <v>Poivre</v>
      </c>
    </row>
    <row r="204" spans="1:11" ht="17.5">
      <c r="A204" s="2" t="s">
        <v>203</v>
      </c>
      <c r="B204" s="3">
        <v>58.2</v>
      </c>
      <c r="C204" s="2"/>
      <c r="K204" t="str">
        <f t="array" aca="1" ref="K204" ca="1">INDEX(nature,MATCH(SMALL(COUNTIF(nature,"&lt;"&amp;nature),ROW(A203)),COUNTIF(nature,"&lt;"&amp;nature),0))</f>
        <v>Poivre concassé</v>
      </c>
    </row>
    <row r="205" spans="1:11" ht="17.5">
      <c r="A205" s="2" t="s">
        <v>204</v>
      </c>
      <c r="B205" s="3">
        <v>2.6</v>
      </c>
      <c r="C205" s="2"/>
      <c r="K205" t="str">
        <f t="array" aca="1" ref="K205" ca="1">INDEX(nature,MATCH(SMALL(COUNTIF(nature,"&lt;"&amp;nature),ROW(A204)),COUNTIF(nature,"&lt;"&amp;nature),0))</f>
        <v>Poivre de Timut</v>
      </c>
    </row>
    <row r="206" spans="1:11" ht="17.5">
      <c r="A206" s="2" t="s">
        <v>205</v>
      </c>
      <c r="B206" s="3">
        <v>0.95</v>
      </c>
      <c r="C206" s="2"/>
      <c r="K206" t="str">
        <f t="array" aca="1" ref="K206" ca="1">INDEX(nature,MATCH(SMALL(COUNTIF(nature,"&lt;"&amp;nature),ROW(A205)),COUNTIF(nature,"&lt;"&amp;nature),0))</f>
        <v>Poivron</v>
      </c>
    </row>
    <row r="207" spans="1:11" ht="17.5">
      <c r="A207" s="2" t="s">
        <v>206</v>
      </c>
      <c r="B207" s="3">
        <v>1.9</v>
      </c>
      <c r="C207" s="2"/>
      <c r="K207" t="str">
        <f t="array" aca="1" ref="K207" ca="1">INDEX(nature,MATCH(SMALL(COUNTIF(nature,"&lt;"&amp;nature),ROW(A206)),COUNTIF(nature,"&lt;"&amp;nature),0))</f>
        <v>Pomme de terre</v>
      </c>
    </row>
    <row r="208" spans="1:11" ht="17.5">
      <c r="A208" s="2" t="s">
        <v>207</v>
      </c>
      <c r="B208" s="3">
        <v>25.56</v>
      </c>
      <c r="C208" s="2"/>
      <c r="K208" t="str">
        <f t="array" aca="1" ref="K208" ca="1">INDEX(nature,MATCH(SMALL(COUNTIF(nature,"&lt;"&amp;nature),ROW(A207)),COUNTIF(nature,"&lt;"&amp;nature),0))</f>
        <v>Pomme grenaille</v>
      </c>
    </row>
    <row r="209" spans="1:11" ht="17.5">
      <c r="A209" s="2" t="s">
        <v>208</v>
      </c>
      <c r="B209" s="3">
        <v>7.5</v>
      </c>
      <c r="C209" s="2"/>
      <c r="K209" t="str">
        <f t="array" aca="1" ref="K209" ca="1">INDEX(nature,MATCH(SMALL(COUNTIF(nature,"&lt;"&amp;nature),ROW(A208)),COUNTIF(nature,"&lt;"&amp;nature),0))</f>
        <v>Porto</v>
      </c>
    </row>
    <row r="210" spans="1:11" ht="17.5">
      <c r="A210" s="2" t="s">
        <v>209</v>
      </c>
      <c r="B210" s="3">
        <v>17.100000000000001</v>
      </c>
      <c r="C210" s="2"/>
      <c r="K210" t="str">
        <f t="array" aca="1" ref="K210" ca="1">INDEX(nature,MATCH(SMALL(COUNTIF(nature,"&lt;"&amp;nature),ROW(A209)),COUNTIF(nature,"&lt;"&amp;nature),0))</f>
        <v>Poudre à lever</v>
      </c>
    </row>
    <row r="211" spans="1:11" ht="17.5">
      <c r="A211" s="2" t="s">
        <v>210</v>
      </c>
      <c r="B211" s="3">
        <v>21.9</v>
      </c>
      <c r="C211" s="2"/>
      <c r="K211" t="str">
        <f t="array" aca="1" ref="K211" ca="1">INDEX(nature,MATCH(SMALL(COUNTIF(nature,"&lt;"&amp;nature),ROW(A210)),COUNTIF(nature,"&lt;"&amp;nature),0))</f>
        <v>Poudre d'amande</v>
      </c>
    </row>
    <row r="212" spans="1:11" ht="17.5">
      <c r="A212" s="2" t="s">
        <v>211</v>
      </c>
      <c r="B212" s="3">
        <v>4.3</v>
      </c>
      <c r="C212" s="2"/>
      <c r="K212" t="str">
        <f t="array" aca="1" ref="K212" ca="1">INDEX(nature,MATCH(SMALL(COUNTIF(nature,"&lt;"&amp;nature),ROW(A211)),COUNTIF(nature,"&lt;"&amp;nature),0))</f>
        <v>Poudre de coco</v>
      </c>
    </row>
    <row r="213" spans="1:11" ht="17.5">
      <c r="A213" s="2" t="s">
        <v>212</v>
      </c>
      <c r="B213" s="3">
        <v>6.4</v>
      </c>
      <c r="C213" s="2"/>
      <c r="K213" t="str">
        <f t="array" aca="1" ref="K213" ca="1">INDEX(nature,MATCH(SMALL(COUNTIF(nature,"&lt;"&amp;nature),ROW(A212)),COUNTIF(nature,"&lt;"&amp;nature),0))</f>
        <v>Poule lourde</v>
      </c>
    </row>
    <row r="214" spans="1:11" ht="17.5">
      <c r="A214" s="2" t="s">
        <v>213</v>
      </c>
      <c r="B214" s="3">
        <v>11.55</v>
      </c>
      <c r="C214" s="2"/>
      <c r="K214" t="str">
        <f t="array" aca="1" ref="K214" ca="1">INDEX(nature,MATCH(SMALL(COUNTIF(nature,"&lt;"&amp;nature),ROW(A213)),COUNTIF(nature,"&lt;"&amp;nature),0))</f>
        <v>Poulet aiguillette</v>
      </c>
    </row>
    <row r="215" spans="1:11" ht="17.5">
      <c r="A215" s="2" t="s">
        <v>214</v>
      </c>
      <c r="B215" s="3">
        <v>8.25</v>
      </c>
      <c r="C215" s="2"/>
      <c r="K215" t="str">
        <f t="array" aca="1" ref="K215" ca="1">INDEX(nature,MATCH(SMALL(COUNTIF(nature,"&lt;"&amp;nature),ROW(A214)),COUNTIF(nature,"&lt;"&amp;nature),0))</f>
        <v>Poulpe</v>
      </c>
    </row>
    <row r="216" spans="1:11" ht="17.5">
      <c r="A216" s="2" t="s">
        <v>215</v>
      </c>
      <c r="B216" s="3">
        <v>7.95</v>
      </c>
      <c r="C216" s="2"/>
      <c r="K216" t="str">
        <f t="array" aca="1" ref="K216" ca="1">INDEX(nature,MATCH(SMALL(COUNTIF(nature,"&lt;"&amp;nature),ROW(A215)),COUNTIF(nature,"&lt;"&amp;nature),0))</f>
        <v>Pressé de bœuf</v>
      </c>
    </row>
    <row r="217" spans="1:11" ht="17.5">
      <c r="A217" s="2" t="s">
        <v>216</v>
      </c>
      <c r="B217" s="3">
        <v>8.99</v>
      </c>
      <c r="C217" s="2"/>
      <c r="K217" t="str">
        <f t="array" aca="1" ref="K217" ca="1">INDEX(nature,MATCH(SMALL(COUNTIF(nature,"&lt;"&amp;nature),ROW(A216)),COUNTIF(nature,"&lt;"&amp;nature),0))</f>
        <v>Purée de coco</v>
      </c>
    </row>
    <row r="218" spans="1:11" ht="17.5">
      <c r="A218" s="2" t="s">
        <v>217</v>
      </c>
      <c r="B218" s="3">
        <v>9.8000000000000007</v>
      </c>
      <c r="C218" s="2"/>
      <c r="K218" t="str">
        <f t="array" aca="1" ref="K218" ca="1">INDEX(nature,MATCH(SMALL(COUNTIF(nature,"&lt;"&amp;nature),ROW(A217)),COUNTIF(nature,"&lt;"&amp;nature),0))</f>
        <v>Purée de fruit passion</v>
      </c>
    </row>
    <row r="219" spans="1:11" ht="17.5">
      <c r="A219" s="2" t="s">
        <v>218</v>
      </c>
      <c r="B219" s="3">
        <v>9</v>
      </c>
      <c r="C219" s="2"/>
      <c r="K219" t="str">
        <f t="array" aca="1" ref="K219" ca="1">INDEX(nature,MATCH(SMALL(COUNTIF(nature,"&lt;"&amp;nature),ROW(A218)),COUNTIF(nature,"&lt;"&amp;nature),0))</f>
        <v>Purée de griotte</v>
      </c>
    </row>
    <row r="220" spans="1:11" ht="17.5">
      <c r="A220" s="2" t="s">
        <v>219</v>
      </c>
      <c r="B220" s="3">
        <v>8.99</v>
      </c>
      <c r="C220" s="2"/>
      <c r="K220" t="str">
        <f t="array" aca="1" ref="K220" ca="1">INDEX(nature,MATCH(SMALL(COUNTIF(nature,"&lt;"&amp;nature),ROW(A219)),COUNTIF(nature,"&lt;"&amp;nature),0))</f>
        <v>Purée de mangue</v>
      </c>
    </row>
    <row r="221" spans="1:11" ht="17.5">
      <c r="A221" s="2" t="s">
        <v>220</v>
      </c>
      <c r="B221" s="3">
        <v>0.41</v>
      </c>
      <c r="C221" s="2"/>
      <c r="K221" t="str">
        <f t="array" aca="1" ref="K221" ca="1">INDEX(nature,MATCH(SMALL(COUNTIF(nature,"&lt;"&amp;nature),ROW(A220)),COUNTIF(nature,"&lt;"&amp;nature),0))</f>
        <v>Purée passion</v>
      </c>
    </row>
    <row r="222" spans="1:11" ht="17.5">
      <c r="A222" s="2" t="s">
        <v>221</v>
      </c>
      <c r="B222" s="3">
        <v>17.8</v>
      </c>
      <c r="C222" s="2"/>
      <c r="K222" t="str">
        <f t="array" aca="1" ref="K222" ca="1">INDEX(nature,MATCH(SMALL(COUNTIF(nature,"&lt;"&amp;nature),ROW(A221)),COUNTIF(nature,"&lt;"&amp;nature),0))</f>
        <v>Purée portion</v>
      </c>
    </row>
    <row r="223" spans="1:11" ht="17.5">
      <c r="A223" s="2" t="s">
        <v>222</v>
      </c>
      <c r="B223" s="3">
        <v>21.56</v>
      </c>
      <c r="C223" s="2"/>
      <c r="K223" t="str">
        <f t="array" aca="1" ref="K223" ca="1">INDEX(nature,MATCH(SMALL(COUNTIF(nature,"&lt;"&amp;nature),ROW(A222)),COUNTIF(nature,"&lt;"&amp;nature),0))</f>
        <v>Quasi de veau</v>
      </c>
    </row>
    <row r="224" spans="1:11" ht="17.5">
      <c r="A224" s="2" t="s">
        <v>223</v>
      </c>
      <c r="B224" s="3">
        <v>10.7</v>
      </c>
      <c r="C224" s="2"/>
      <c r="K224" t="str">
        <f t="array" aca="1" ref="K224" ca="1">INDEX(nature,MATCH(SMALL(COUNTIF(nature,"&lt;"&amp;nature),ROW(A223)),COUNTIF(nature,"&lt;"&amp;nature),0))</f>
        <v>Quatre épices</v>
      </c>
    </row>
    <row r="225" spans="1:11" ht="17.5">
      <c r="A225" s="2" t="s">
        <v>224</v>
      </c>
      <c r="B225" s="3">
        <v>9.9499999999999993</v>
      </c>
      <c r="C225" s="2"/>
      <c r="K225" t="str">
        <f t="array" aca="1" ref="K225" ca="1">INDEX(nature,MATCH(SMALL(COUNTIF(nature,"&lt;"&amp;nature),ROW(A224)),COUNTIF(nature,"&lt;"&amp;nature),0))</f>
        <v>Quinoa blanc</v>
      </c>
    </row>
    <row r="226" spans="1:11" ht="17.5">
      <c r="A226" s="2" t="s">
        <v>225</v>
      </c>
      <c r="B226" s="3">
        <v>5.8</v>
      </c>
      <c r="C226" s="2"/>
      <c r="K226" t="str">
        <f t="array" aca="1" ref="K226" ca="1">INDEX(nature,MATCH(SMALL(COUNTIF(nature,"&lt;"&amp;nature),ROW(A225)),COUNTIF(nature,"&lt;"&amp;nature),0))</f>
        <v>Quinoa noir</v>
      </c>
    </row>
    <row r="227" spans="1:11" ht="18.5">
      <c r="A227" s="1" t="s">
        <v>226</v>
      </c>
      <c r="B227" s="3">
        <v>10.68</v>
      </c>
      <c r="C227" s="1"/>
      <c r="K227" t="str">
        <f t="array" aca="1" ref="K227" ca="1">INDEX(nature,MATCH(SMALL(COUNTIF(nature,"&lt;"&amp;nature),ROW(A226)),COUNTIF(nature,"&lt;"&amp;nature),0))</f>
        <v>Radis de couleurs</v>
      </c>
    </row>
    <row r="228" spans="1:11" ht="17.5">
      <c r="A228" s="2" t="s">
        <v>227</v>
      </c>
      <c r="B228" s="3">
        <v>5.5</v>
      </c>
      <c r="C228" s="2"/>
      <c r="K228" t="str">
        <f t="array" aca="1" ref="K228" ca="1">INDEX(nature,MATCH(SMALL(COUNTIF(nature,"&lt;"&amp;nature),ROW(A227)),COUNTIF(nature,"&lt;"&amp;nature),0))</f>
        <v>Ragoût de veau</v>
      </c>
    </row>
    <row r="229" spans="1:11" ht="17.5">
      <c r="A229" s="2" t="s">
        <v>228</v>
      </c>
      <c r="B229" s="3">
        <v>35.5</v>
      </c>
      <c r="C229" s="2"/>
      <c r="K229" t="str">
        <f t="array" aca="1" ref="K229" ca="1">INDEX(nature,MATCH(SMALL(COUNTIF(nature,"&lt;"&amp;nature),ROW(A228)),COUNTIF(nature,"&lt;"&amp;nature),0))</f>
        <v>Raisin blanc</v>
      </c>
    </row>
    <row r="230" spans="1:11" ht="17.5">
      <c r="A230" s="2" t="s">
        <v>229</v>
      </c>
      <c r="B230" s="3">
        <v>5.58</v>
      </c>
      <c r="C230" s="2"/>
      <c r="K230" t="str">
        <f t="array" aca="1" ref="K230" ca="1">INDEX(nature,MATCH(SMALL(COUNTIF(nature,"&lt;"&amp;nature),ROW(A229)),COUNTIF(nature,"&lt;"&amp;nature),0))</f>
        <v>Ris de veau</v>
      </c>
    </row>
    <row r="231" spans="1:11" ht="17.5">
      <c r="A231" s="2" t="s">
        <v>230</v>
      </c>
      <c r="B231" s="3">
        <v>4.75</v>
      </c>
      <c r="C231" s="2"/>
      <c r="K231" t="str">
        <f t="array" aca="1" ref="K231" ca="1">INDEX(nature,MATCH(SMALL(COUNTIF(nature,"&lt;"&amp;nature),ROW(A230)),COUNTIF(nature,"&lt;"&amp;nature),0))</f>
        <v>Risotto</v>
      </c>
    </row>
    <row r="232" spans="1:11" ht="17.5">
      <c r="A232" s="2" t="s">
        <v>231</v>
      </c>
      <c r="B232" s="3">
        <v>7.7</v>
      </c>
      <c r="C232" s="2"/>
      <c r="K232" t="str">
        <f t="array" aca="1" ref="K232" ca="1">INDEX(nature,MATCH(SMALL(COUNTIF(nature,"&lt;"&amp;nature),ROW(A231)),COUNTIF(nature,"&lt;"&amp;nature),0))</f>
        <v>Riz blanc</v>
      </c>
    </row>
    <row r="233" spans="1:11" ht="17.5">
      <c r="A233" s="2" t="s">
        <v>232</v>
      </c>
      <c r="B233" s="3">
        <v>23.95</v>
      </c>
      <c r="C233" s="2"/>
      <c r="K233" t="str">
        <f t="array" aca="1" ref="K233" ca="1">INDEX(nature,MATCH(SMALL(COUNTIF(nature,"&lt;"&amp;nature),ROW(A232)),COUNTIF(nature,"&lt;"&amp;nature),0))</f>
        <v>Riz noir</v>
      </c>
    </row>
    <row r="234" spans="1:11" ht="17.5">
      <c r="A234" s="2" t="s">
        <v>233</v>
      </c>
      <c r="B234" s="3">
        <v>4900</v>
      </c>
      <c r="C234" s="2"/>
      <c r="K234" t="str">
        <f t="array" aca="1" ref="K234" ca="1">INDEX(nature,MATCH(SMALL(COUNTIF(nature,"&lt;"&amp;nature),ROW(A233)),COUNTIF(nature,"&lt;"&amp;nature),0))</f>
        <v>Romarin</v>
      </c>
    </row>
    <row r="235" spans="1:11" ht="17.5">
      <c r="A235" s="2" t="s">
        <v>234</v>
      </c>
      <c r="B235" s="3">
        <v>29.6</v>
      </c>
      <c r="C235" s="2"/>
      <c r="K235" t="str">
        <f t="array" aca="1" ref="K235" ca="1">INDEX(nature,MATCH(SMALL(COUNTIF(nature,"&lt;"&amp;nature),ROW(A234)),COUNTIF(nature,"&lt;"&amp;nature),0))</f>
        <v>Safran</v>
      </c>
    </row>
    <row r="236" spans="1:11" ht="17.5">
      <c r="A236" s="2" t="s">
        <v>235</v>
      </c>
      <c r="B236" s="3">
        <v>0.8</v>
      </c>
      <c r="C236" s="2"/>
      <c r="K236" t="str">
        <f t="array" aca="1" ref="K236" ca="1">INDEX(nature,MATCH(SMALL(COUNTIF(nature,"&lt;"&amp;nature),ROW(A235)),COUNTIF(nature,"&lt;"&amp;nature),0))</f>
        <v>Saint Jacques</v>
      </c>
    </row>
    <row r="237" spans="1:11" ht="17.5">
      <c r="A237" s="2" t="s">
        <v>236</v>
      </c>
      <c r="B237" s="3">
        <v>1.28</v>
      </c>
      <c r="C237" s="2"/>
      <c r="K237" t="str">
        <f t="array" aca="1" ref="K237" ca="1">INDEX(nature,MATCH(SMALL(COUNTIF(nature,"&lt;"&amp;nature),ROW(A236)),COUNTIF(nature,"&lt;"&amp;nature),0))</f>
        <v>Salade portion</v>
      </c>
    </row>
    <row r="238" spans="1:11" ht="17.5">
      <c r="A238" s="2" t="s">
        <v>237</v>
      </c>
      <c r="B238" s="3">
        <v>9.8000000000000007</v>
      </c>
      <c r="C238" s="2"/>
      <c r="K238" t="str">
        <f t="array" aca="1" ref="K238" ca="1">INDEX(nature,MATCH(SMALL(COUNTIF(nature,"&lt;"&amp;nature),ROW(A237)),COUNTIF(nature,"&lt;"&amp;nature),0))</f>
        <v>Salade romaine</v>
      </c>
    </row>
    <row r="239" spans="1:11" ht="17.5">
      <c r="A239" s="2" t="s">
        <v>238</v>
      </c>
      <c r="B239" s="3">
        <v>23.6</v>
      </c>
      <c r="C239" s="2"/>
      <c r="K239" t="str">
        <f t="array" aca="1" ref="K239" ca="1">INDEX(nature,MATCH(SMALL(COUNTIF(nature,"&lt;"&amp;nature),ROW(A238)),COUNTIF(nature,"&lt;"&amp;nature),0))</f>
        <v>Salami piquant</v>
      </c>
    </row>
    <row r="240" spans="1:11" ht="17.5">
      <c r="A240" s="2" t="s">
        <v>239</v>
      </c>
      <c r="B240" s="3">
        <v>3.7</v>
      </c>
      <c r="C240" s="2"/>
      <c r="K240" t="str">
        <f t="array" aca="1" ref="K240" ca="1">INDEX(nature,MATCH(SMALL(COUNTIF(nature,"&lt;"&amp;nature),ROW(A239)),COUNTIF(nature,"&lt;"&amp;nature),0))</f>
        <v>Salicorne</v>
      </c>
    </row>
    <row r="241" spans="1:11" ht="17.5">
      <c r="A241" s="2" t="s">
        <v>240</v>
      </c>
      <c r="B241" s="3">
        <v>7.75</v>
      </c>
      <c r="C241" s="2"/>
      <c r="K241" t="str">
        <f t="array" aca="1" ref="K241" ca="1">INDEX(nature,MATCH(SMALL(COUNTIF(nature,"&lt;"&amp;nature),ROW(A240)),COUNTIF(nature,"&lt;"&amp;nature),0))</f>
        <v>Salsifis</v>
      </c>
    </row>
    <row r="242" spans="1:11" ht="17.5">
      <c r="A242" s="2" t="s">
        <v>241</v>
      </c>
      <c r="B242" s="3">
        <v>0.61</v>
      </c>
      <c r="C242" s="2"/>
      <c r="K242" t="str">
        <f t="array" aca="1" ref="K242" ca="1">INDEX(nature,MATCH(SMALL(COUNTIF(nature,"&lt;"&amp;nature),ROW(A241)),COUNTIF(nature,"&lt;"&amp;nature),0))</f>
        <v>Sauce anglaise</v>
      </c>
    </row>
    <row r="243" spans="1:11" ht="17.5">
      <c r="A243" s="2" t="s">
        <v>242</v>
      </c>
      <c r="B243" s="3">
        <v>8.1</v>
      </c>
      <c r="C243" s="2"/>
      <c r="K243" t="str">
        <f t="array" aca="1" ref="K243" ca="1">INDEX(nature,MATCH(SMALL(COUNTIF(nature,"&lt;"&amp;nature),ROW(A242)),COUNTIF(nature,"&lt;"&amp;nature),0))</f>
        <v>Sauce champi portion</v>
      </c>
    </row>
    <row r="244" spans="1:11" ht="17.5">
      <c r="A244" s="2" t="s">
        <v>243</v>
      </c>
      <c r="B244" s="3">
        <v>0.9</v>
      </c>
      <c r="C244" s="2"/>
      <c r="K244" t="str">
        <f t="array" aca="1" ref="K244" ca="1">INDEX(nature,MATCH(SMALL(COUNTIF(nature,"&lt;"&amp;nature),ROW(A243)),COUNTIF(nature,"&lt;"&amp;nature),0))</f>
        <v>Sauce soja</v>
      </c>
    </row>
    <row r="245" spans="1:11" ht="17.5">
      <c r="A245" s="2" t="s">
        <v>244</v>
      </c>
      <c r="B245" s="3">
        <v>37.89</v>
      </c>
      <c r="C245" s="2"/>
      <c r="K245" t="str">
        <f t="array" aca="1" ref="K245" ca="1">INDEX(nature,MATCH(SMALL(COUNTIF(nature,"&lt;"&amp;nature),ROW(A244)),COUNTIF(nature,"&lt;"&amp;nature),0))</f>
        <v>Sel</v>
      </c>
    </row>
    <row r="246" spans="1:11" ht="17.5">
      <c r="A246" s="2" t="s">
        <v>245</v>
      </c>
      <c r="B246" s="3">
        <v>6.5</v>
      </c>
      <c r="C246" s="2"/>
      <c r="K246" t="str">
        <f t="array" aca="1" ref="K246" ca="1">INDEX(nature,MATCH(SMALL(COUNTIF(nature,"&lt;"&amp;nature),ROW(A245)),COUNTIF(nature,"&lt;"&amp;nature),0))</f>
        <v>Sel fumé</v>
      </c>
    </row>
    <row r="247" spans="1:11" ht="17.5">
      <c r="A247" s="2" t="s">
        <v>246</v>
      </c>
      <c r="B247" s="3">
        <v>8.1</v>
      </c>
      <c r="C247" s="2"/>
      <c r="K247" t="str">
        <f t="array" aca="1" ref="K247" ca="1">INDEX(nature,MATCH(SMALL(COUNTIF(nature,"&lt;"&amp;nature),ROW(A246)),COUNTIF(nature,"&lt;"&amp;nature),0))</f>
        <v>Sirop de glucose</v>
      </c>
    </row>
    <row r="248" spans="1:11" ht="17.5">
      <c r="A248" s="2" t="s">
        <v>247</v>
      </c>
      <c r="B248" s="3">
        <v>0.78</v>
      </c>
      <c r="C248" s="2"/>
      <c r="K248" t="str">
        <f t="array" aca="1" ref="K248" ca="1">INDEX(nature,MATCH(SMALL(COUNTIF(nature,"&lt;"&amp;nature),ROW(A247)),COUNTIF(nature,"&lt;"&amp;nature),0))</f>
        <v>Spare ribs</v>
      </c>
    </row>
    <row r="249" spans="1:11" ht="17.5">
      <c r="A249" s="2" t="s">
        <v>248</v>
      </c>
      <c r="B249" s="3">
        <v>6.84</v>
      </c>
      <c r="C249" s="2"/>
      <c r="K249" t="str">
        <f t="array" aca="1" ref="K249" ca="1">INDEX(nature,MATCH(SMALL(COUNTIF(nature,"&lt;"&amp;nature),ROW(A248)),COUNTIF(nature,"&lt;"&amp;nature),0))</f>
        <v>Sucre</v>
      </c>
    </row>
    <row r="250" spans="1:11" ht="17.5">
      <c r="A250" s="2" t="s">
        <v>249</v>
      </c>
      <c r="B250" s="3">
        <v>18.399999999999999</v>
      </c>
      <c r="C250" s="2"/>
      <c r="K250" t="str">
        <f t="array" aca="1" ref="K250" ca="1">INDEX(nature,MATCH(SMALL(COUNTIF(nature,"&lt;"&amp;nature),ROW(A249)),COUNTIF(nature,"&lt;"&amp;nature),0))</f>
        <v>Sucre de canne</v>
      </c>
    </row>
    <row r="251" spans="1:11" ht="17.5">
      <c r="A251" s="2" t="s">
        <v>250</v>
      </c>
      <c r="B251" s="3">
        <v>2.5</v>
      </c>
      <c r="C251" s="2"/>
      <c r="K251" t="str">
        <f t="array" aca="1" ref="K251" ca="1">INDEX(nature,MATCH(SMALL(COUNTIF(nature,"&lt;"&amp;nature),ROW(A250)),COUNTIF(nature,"&lt;"&amp;nature),0))</f>
        <v>Sucre de coco</v>
      </c>
    </row>
    <row r="252" spans="1:11" ht="17.5">
      <c r="A252" s="2" t="s">
        <v>251</v>
      </c>
      <c r="B252" s="3">
        <v>0.78</v>
      </c>
      <c r="C252" s="2"/>
      <c r="K252" t="str">
        <f t="array" aca="1" ref="K252" ca="1">INDEX(nature,MATCH(SMALL(COUNTIF(nature,"&lt;"&amp;nature),ROW(A251)),COUNTIF(nature,"&lt;"&amp;nature),0))</f>
        <v>Sucre glace</v>
      </c>
    </row>
    <row r="253" spans="1:11" ht="17.5">
      <c r="A253" s="2" t="s">
        <v>252</v>
      </c>
      <c r="B253" s="3">
        <v>11.6</v>
      </c>
      <c r="C253" s="2"/>
      <c r="K253" t="str">
        <f t="array" aca="1" ref="K253" ca="1">INDEX(nature,MATCH(SMALL(COUNTIF(nature,"&lt;"&amp;nature),ROW(A252)),COUNTIF(nature,"&lt;"&amp;nature),0))</f>
        <v>Sucre poudre</v>
      </c>
    </row>
    <row r="254" spans="1:11" ht="17.5">
      <c r="A254" s="2" t="s">
        <v>253</v>
      </c>
      <c r="B254" s="3">
        <v>30</v>
      </c>
      <c r="C254" s="2"/>
      <c r="K254" t="str">
        <f t="array" aca="1" ref="K254" ca="1">INDEX(nature,MATCH(SMALL(COUNTIF(nature,"&lt;"&amp;nature),ROW(A253)),COUNTIF(nature,"&lt;"&amp;nature),0))</f>
        <v>Suprême de volaille</v>
      </c>
    </row>
    <row r="255" spans="1:11" ht="17.5">
      <c r="A255" s="2" t="s">
        <v>254</v>
      </c>
      <c r="B255" s="3">
        <v>50</v>
      </c>
      <c r="C255" s="2"/>
      <c r="K255" t="str">
        <f t="array" aca="1" ref="K255" ca="1">INDEX(nature,MATCH(SMALL(COUNTIF(nature,"&lt;"&amp;nature),ROW(A254)),COUNTIF(nature,"&lt;"&amp;nature),0))</f>
        <v>Tabasco vert</v>
      </c>
    </row>
    <row r="256" spans="1:11" ht="17.5">
      <c r="A256" s="2" t="s">
        <v>255</v>
      </c>
      <c r="B256" s="3">
        <v>14.8</v>
      </c>
      <c r="C256" s="2"/>
      <c r="K256" t="str">
        <f t="array" aca="1" ref="K256" ca="1">INDEX(nature,MATCH(SMALL(COUNTIF(nature,"&lt;"&amp;nature),ROW(A255)),COUNTIF(nature,"&lt;"&amp;nature),0))</f>
        <v>Tahin</v>
      </c>
    </row>
    <row r="257" spans="1:11" ht="17.5">
      <c r="A257" s="2" t="s">
        <v>256</v>
      </c>
      <c r="B257" s="3">
        <v>25.38</v>
      </c>
      <c r="C257" s="2"/>
      <c r="K257" t="str">
        <f t="array" aca="1" ref="K257" ca="1">INDEX(nature,MATCH(SMALL(COUNTIF(nature,"&lt;"&amp;nature),ROW(A256)),COUNTIF(nature,"&lt;"&amp;nature),0))</f>
        <v>Tandoori</v>
      </c>
    </row>
    <row r="258" spans="1:11" ht="17.5">
      <c r="A258" s="2" t="s">
        <v>257</v>
      </c>
      <c r="B258" s="3">
        <v>53.4</v>
      </c>
      <c r="C258" s="2"/>
      <c r="K258" t="str">
        <f t="array" aca="1" ref="K258" ca="1">INDEX(nature,MATCH(SMALL(COUNTIF(nature,"&lt;"&amp;nature),ROW(A257)),COUNTIF(nature,"&lt;"&amp;nature),0))</f>
        <v>Tartuffe</v>
      </c>
    </row>
    <row r="259" spans="1:11" ht="17.5">
      <c r="A259" s="2" t="s">
        <v>258</v>
      </c>
      <c r="B259" s="3">
        <v>7.6</v>
      </c>
      <c r="C259" s="2"/>
      <c r="K259" t="str">
        <f t="array" aca="1" ref="K259" ca="1">INDEX(nature,MATCH(SMALL(COUNTIF(nature,"&lt;"&amp;nature),ROW(A258)),COUNTIF(nature,"&lt;"&amp;nature),0))</f>
        <v>T-bone de veau</v>
      </c>
    </row>
    <row r="260" spans="1:11" ht="17.5">
      <c r="A260" s="2" t="s">
        <v>259</v>
      </c>
      <c r="B260" s="3">
        <v>23.95</v>
      </c>
      <c r="C260" s="2"/>
      <c r="K260" t="str">
        <f t="array" aca="1" ref="K260" ca="1">INDEX(nature,MATCH(SMALL(COUNTIF(nature,"&lt;"&amp;nature),ROW(A259)),COUNTIF(nature,"&lt;"&amp;nature),0))</f>
        <v>Tempura</v>
      </c>
    </row>
    <row r="261" spans="1:11" ht="17.5">
      <c r="A261" s="2" t="s">
        <v>260</v>
      </c>
      <c r="B261" s="3">
        <v>11</v>
      </c>
      <c r="C261" s="2"/>
      <c r="K261" t="str">
        <f t="array" aca="1" ref="K261" ca="1">INDEX(nature,MATCH(SMALL(COUNTIF(nature,"&lt;"&amp;nature),ROW(A260)),COUNTIF(nature,"&lt;"&amp;nature),0))</f>
        <v>Thym</v>
      </c>
    </row>
    <row r="262" spans="1:11" ht="17.5">
      <c r="A262" s="2" t="s">
        <v>261</v>
      </c>
      <c r="B262" s="3">
        <v>3.2</v>
      </c>
      <c r="C262" s="2"/>
      <c r="K262" t="str">
        <f t="array" aca="1" ref="K262" ca="1">INDEX(nature,MATCH(SMALL(COUNTIF(nature,"&lt;"&amp;nature),ROW(A261)),COUNTIF(nature,"&lt;"&amp;nature),0))</f>
        <v>Tofu fumé</v>
      </c>
    </row>
    <row r="263" spans="1:11" ht="17.5">
      <c r="A263" s="2" t="s">
        <v>262</v>
      </c>
      <c r="B263" s="3">
        <v>3.4</v>
      </c>
      <c r="C263" s="2"/>
      <c r="K263" t="str">
        <f t="array" aca="1" ref="K263" ca="1">INDEX(nature,MATCH(SMALL(COUNTIF(nature,"&lt;"&amp;nature),ROW(A262)),COUNTIF(nature,"&lt;"&amp;nature),0))</f>
        <v>Tomate</v>
      </c>
    </row>
    <row r="264" spans="1:11" ht="17.5">
      <c r="A264" s="2" t="s">
        <v>263</v>
      </c>
      <c r="B264" s="3">
        <v>2.35</v>
      </c>
      <c r="C264" s="2"/>
      <c r="K264" t="str">
        <f t="array" aca="1" ref="K264" ca="1">INDEX(nature,MATCH(SMALL(COUNTIF(nature,"&lt;"&amp;nature),ROW(A263)),COUNTIF(nature,"&lt;"&amp;nature),0))</f>
        <v>Tomate cerise</v>
      </c>
    </row>
    <row r="265" spans="1:11" ht="17.5">
      <c r="A265" s="2" t="s">
        <v>264</v>
      </c>
      <c r="B265" s="3">
        <v>650</v>
      </c>
      <c r="C265" s="2"/>
      <c r="K265" t="str">
        <f t="array" aca="1" ref="K265" ca="1">INDEX(nature,MATCH(SMALL(COUNTIF(nature,"&lt;"&amp;nature),ROW(A264)),COUNTIF(nature,"&lt;"&amp;nature),0))</f>
        <v>Topinambours</v>
      </c>
    </row>
    <row r="266" spans="1:11" ht="17.5">
      <c r="A266" s="2" t="s">
        <v>265</v>
      </c>
      <c r="B266" s="3">
        <v>20.399999999999999</v>
      </c>
      <c r="C266" s="2"/>
      <c r="K266" t="str">
        <f t="array" aca="1" ref="K266" ca="1">INDEX(nature,MATCH(SMALL(COUNTIF(nature,"&lt;"&amp;nature),ROW(A265)),COUNTIF(nature,"&lt;"&amp;nature),0))</f>
        <v>Truffe fraîche</v>
      </c>
    </row>
    <row r="267" spans="1:11" ht="17.5">
      <c r="A267" s="2" t="s">
        <v>266</v>
      </c>
      <c r="B267" s="3">
        <v>1000</v>
      </c>
      <c r="C267" s="2"/>
      <c r="K267" t="e">
        <f ca="1">INDEX(nature,MATCH(SMALL(COUNTIF(nature,"&lt;"&amp;nature),ROW(A266)),COUNTIF(nature,"&lt;"&amp;nature),0))</f>
        <v>#NUM!</v>
      </c>
    </row>
    <row r="268" spans="1:11" ht="17.5">
      <c r="A268" s="2" t="s">
        <v>267</v>
      </c>
      <c r="B268" s="3">
        <v>3</v>
      </c>
      <c r="C268" s="2"/>
      <c r="K268" t="str">
        <f t="array" aca="1" ref="K268" ca="1">INDEX(nature,MATCH(SMALL(COUNTIF(nature,"&lt;"&amp;nature),ROW(A267)),COUNTIF(nature,"&lt;"&amp;nature),0))</f>
        <v>Vanille bourbon</v>
      </c>
    </row>
    <row r="269" spans="1:11" ht="17.5">
      <c r="A269" s="2" t="s">
        <v>268</v>
      </c>
      <c r="B269" s="3">
        <v>3</v>
      </c>
      <c r="C269" s="2"/>
      <c r="K269" t="str">
        <f t="array" aca="1" ref="K269" ca="1">INDEX(nature,MATCH(SMALL(COUNTIF(nature,"&lt;"&amp;nature),ROW(A268)),COUNTIF(nature,"&lt;"&amp;nature),0))</f>
        <v>Vin blanc</v>
      </c>
    </row>
    <row r="270" spans="1:11" ht="17.5">
      <c r="A270" s="2" t="s">
        <v>269</v>
      </c>
      <c r="B270" s="3">
        <v>0.83</v>
      </c>
      <c r="C270" s="2"/>
      <c r="K270" t="str">
        <f t="array" aca="1" ref="K270" ca="1">INDEX(nature,MATCH(SMALL(COUNTIF(nature,"&lt;"&amp;nature),ROW(A269)),COUNTIF(nature,"&lt;"&amp;nature),0))</f>
        <v>Vin rouge</v>
      </c>
    </row>
    <row r="271" spans="1:11" ht="17.5">
      <c r="A271" s="2" t="s">
        <v>270</v>
      </c>
      <c r="B271" s="3">
        <v>19.899999999999999</v>
      </c>
      <c r="C271" s="2"/>
      <c r="K271" t="str">
        <f t="array" aca="1" ref="K271" ca="1">INDEX(nature,MATCH(SMALL(COUNTIF(nature,"&lt;"&amp;nature),ROW(A270)),COUNTIF(nature,"&lt;"&amp;nature),0))</f>
        <v>Vinaigre blanc</v>
      </c>
    </row>
    <row r="272" spans="1:11" ht="17.5">
      <c r="A272" s="2" t="s">
        <v>271</v>
      </c>
      <c r="B272" s="3">
        <v>36.6</v>
      </c>
      <c r="C272" s="2"/>
      <c r="K272" t="str">
        <f t="array" aca="1" ref="K272" ca="1">INDEX(nature,MATCH(SMALL(COUNTIF(nature,"&lt;"&amp;nature),ROW(A271)),COUNTIF(nature,"&lt;"&amp;nature),0))</f>
        <v>Vinaigre d'agrume</v>
      </c>
    </row>
    <row r="273" spans="1:11" ht="17.5">
      <c r="A273" s="2" t="s">
        <v>272</v>
      </c>
      <c r="B273" s="3">
        <v>30</v>
      </c>
      <c r="C273" s="2"/>
      <c r="K273" t="str">
        <f t="array" aca="1" ref="K273" ca="1">INDEX(nature,MATCH(SMALL(COUNTIF(nature,"&lt;"&amp;nature),ROW(A272)),COUNTIF(nature,"&lt;"&amp;nature),0))</f>
        <v>Vinaigre de calamansi</v>
      </c>
    </row>
    <row r="274" spans="1:11" ht="17.5">
      <c r="A274" s="2" t="s">
        <v>273</v>
      </c>
      <c r="B274" s="3">
        <v>36.6</v>
      </c>
      <c r="C274" s="2"/>
      <c r="K274" t="str">
        <f t="array" aca="1" ref="K274" ca="1">INDEX(nature,MATCH(SMALL(COUNTIF(nature,"&lt;"&amp;nature),ROW(A273)),COUNTIF(nature,"&lt;"&amp;nature),0))</f>
        <v>Vinaigre de framboise</v>
      </c>
    </row>
    <row r="275" spans="1:11" ht="17.5">
      <c r="A275" s="2" t="s">
        <v>274</v>
      </c>
      <c r="B275" s="3">
        <v>4.1399999999999997</v>
      </c>
      <c r="C275" s="2"/>
      <c r="K275" t="str">
        <f t="array" aca="1" ref="K275" ca="1">INDEX(nature,MATCH(SMALL(COUNTIF(nature,"&lt;"&amp;nature),ROW(A274)),COUNTIF(nature,"&lt;"&amp;nature),0))</f>
        <v>Vinaigre de kalamansi</v>
      </c>
    </row>
    <row r="276" spans="1:11" ht="17.5">
      <c r="A276" s="2" t="s">
        <v>275</v>
      </c>
      <c r="B276" s="3">
        <v>5.5</v>
      </c>
      <c r="C276" s="2"/>
      <c r="K276" t="str">
        <f t="array" aca="1" ref="K276" ca="1">INDEX(nature,MATCH(SMALL(COUNTIF(nature,"&lt;"&amp;nature),ROW(A275)),COUNTIF(nature,"&lt;"&amp;nature),0))</f>
        <v>Vinaigre de vin rouge</v>
      </c>
    </row>
    <row r="277" spans="1:11" ht="17.5">
      <c r="A277" s="2" t="s">
        <v>276</v>
      </c>
      <c r="B277" s="3">
        <v>7.7</v>
      </c>
      <c r="C277" s="2"/>
      <c r="K277" t="str">
        <f t="array" aca="1" ref="K277" ca="1">INDEX(nature,MATCH(SMALL(COUNTIF(nature,"&lt;"&amp;nature),ROW(A276)),COUNTIF(nature,"&lt;"&amp;nature),0))</f>
        <v>Vinaigrette</v>
      </c>
    </row>
    <row r="278" spans="1:11" ht="17.5">
      <c r="A278" s="24" t="s">
        <v>291</v>
      </c>
      <c r="E278" t="s">
        <v>292</v>
      </c>
      <c r="K278" t="str">
        <f t="array" aca="1" ref="K278" ca="1">INDEX(nature,MATCH(SMALL(COUNTIF(nature,"&lt;"&amp;nature),ROW(A277)),COUNTIF(nature,"&lt;"&amp;nature),0))</f>
        <v>Wainssozzisse</v>
      </c>
    </row>
    <row r="279" spans="1:11">
      <c r="K279" t="e">
        <f t="array" aca="1" ref="K279" ca="1">INDEX(nature,MATCH(SMALL(COUNTIF(nature,"&lt;"&amp;nature),ROW(A278)),COUNTIF(nature,"&lt;"&amp;nature),0))</f>
        <v>#NUM!</v>
      </c>
    </row>
    <row r="280" spans="1:11">
      <c r="K280" t="e">
        <f t="array" aca="1" ref="K280" ca="1">INDEX(nature,MATCH(SMALL(COUNTIF(nature,"&lt;"&amp;nature),ROW(A279)),COUNTIF(nature,"&lt;"&amp;nature),0))</f>
        <v>#NUM!</v>
      </c>
    </row>
    <row r="281" spans="1:11">
      <c r="K281" t="e">
        <f t="array" aca="1" ref="K281" ca="1">INDEX(nature,MATCH(SMALL(COUNTIF(nature,"&lt;"&amp;nature),ROW(A280)),COUNTIF(nature,"&lt;"&amp;nature),0))</f>
        <v>#NUM!</v>
      </c>
    </row>
    <row r="282" spans="1:11">
      <c r="K282" t="e">
        <f t="array" aca="1" ref="K282" ca="1">INDEX(nature,MATCH(SMALL(COUNTIF(nature,"&lt;"&amp;nature),ROW(A281)),COUNTIF(nature,"&lt;"&amp;nature),0))</f>
        <v>#NUM!</v>
      </c>
    </row>
    <row r="283" spans="1:11">
      <c r="K283" t="e">
        <f t="array" aca="1" ref="K283" ca="1">INDEX(nature,MATCH(SMALL(COUNTIF(nature,"&lt;"&amp;nature),ROW(A282)),COUNTIF(nature,"&lt;"&amp;nature),0))</f>
        <v>#NUM!</v>
      </c>
    </row>
    <row r="284" spans="1:11">
      <c r="K284" t="e">
        <f t="array" aca="1" ref="K284" ca="1">INDEX(nature,MATCH(SMALL(COUNTIF(nature,"&lt;"&amp;nature),ROW(A283)),COUNTIF(nature,"&lt;"&amp;nature),0))</f>
        <v>#NUM!</v>
      </c>
    </row>
    <row r="285" spans="1:11">
      <c r="K285" t="e">
        <f t="array" aca="1" ref="K285" ca="1">INDEX(nature,MATCH(SMALL(COUNTIF(nature,"&lt;"&amp;nature),ROW(A284)),COUNTIF(nature,"&lt;"&amp;nature),0))</f>
        <v>#NUM!</v>
      </c>
    </row>
    <row r="286" spans="1:11">
      <c r="K286" t="e">
        <f t="array" aca="1" ref="K286" ca="1">INDEX(nature,MATCH(SMALL(COUNTIF(nature,"&lt;"&amp;nature),ROW(A285)),COUNTIF(nature,"&lt;"&amp;nature),0))</f>
        <v>#NUM!</v>
      </c>
    </row>
    <row r="287" spans="1:11">
      <c r="K287" t="e">
        <f t="array" aca="1" ref="K287" ca="1">INDEX(nature,MATCH(SMALL(COUNTIF(nature,"&lt;"&amp;nature),ROW(A286)),COUNTIF(nature,"&lt;"&amp;nature),0))</f>
        <v>#NUM!</v>
      </c>
    </row>
    <row r="288" spans="1:11">
      <c r="K288" t="e">
        <f t="array" aca="1" ref="K288" ca="1">INDEX(nature,MATCH(SMALL(COUNTIF(nature,"&lt;"&amp;nature),ROW(A287)),COUNTIF(nature,"&lt;"&amp;nature),0))</f>
        <v>#NUM!</v>
      </c>
    </row>
    <row r="289" spans="11:11">
      <c r="K289" t="e">
        <f t="array" aca="1" ref="K289" ca="1">INDEX(nature,MATCH(SMALL(COUNTIF(nature,"&lt;"&amp;nature),ROW(A288)),COUNTIF(nature,"&lt;"&amp;nature),0))</f>
        <v>#NUM!</v>
      </c>
    </row>
    <row r="290" spans="11:11">
      <c r="K290" t="e">
        <f t="array" aca="1" ref="K290" ca="1">INDEX(nature,MATCH(SMALL(COUNTIF(nature,"&lt;"&amp;nature),ROW(A289)),COUNTIF(nature,"&lt;"&amp;nature),0))</f>
        <v>#NUM!</v>
      </c>
    </row>
    <row r="291" spans="11:11">
      <c r="K291" t="e">
        <f t="array" aca="1" ref="K291" ca="1">INDEX(nature,MATCH(SMALL(COUNTIF(nature,"&lt;"&amp;nature),ROW(A290)),COUNTIF(nature,"&lt;"&amp;nature),0))</f>
        <v>#NUM!</v>
      </c>
    </row>
    <row r="292" spans="11:11">
      <c r="K292" t="e">
        <f t="array" aca="1" ref="K292" ca="1">INDEX(nature,MATCH(SMALL(COUNTIF(nature,"&lt;"&amp;nature),ROW(A291)),COUNTIF(nature,"&lt;"&amp;nature),0))</f>
        <v>#NUM!</v>
      </c>
    </row>
    <row r="293" spans="11:11">
      <c r="K293" t="e">
        <f t="array" aca="1" ref="K293" ca="1">INDEX(nature,MATCH(SMALL(COUNTIF(nature,"&lt;"&amp;nature),ROW(A292)),COUNTIF(nature,"&lt;"&amp;nature),0))</f>
        <v>#NUM!</v>
      </c>
    </row>
    <row r="294" spans="11:11">
      <c r="K294" t="e">
        <f t="array" aca="1" ref="K294" ca="1">INDEX(nature,MATCH(SMALL(COUNTIF(nature,"&lt;"&amp;nature),ROW(A293)),COUNTIF(nature,"&lt;"&amp;nature),0))</f>
        <v>#NUM!</v>
      </c>
    </row>
    <row r="295" spans="11:11">
      <c r="K295" t="e">
        <f t="array" aca="1" ref="K295" ca="1">INDEX(nature,MATCH(SMALL(COUNTIF(nature,"&lt;"&amp;nature),ROW(A294)),COUNTIF(nature,"&lt;"&amp;nature),0))</f>
        <v>#NUM!</v>
      </c>
    </row>
    <row r="296" spans="11:11">
      <c r="K296" t="e">
        <f t="array" aca="1" ref="K296" ca="1">INDEX(nature,MATCH(SMALL(COUNTIF(nature,"&lt;"&amp;nature),ROW(A295)),COUNTIF(nature,"&lt;"&amp;nature),0))</f>
        <v>#NUM!</v>
      </c>
    </row>
    <row r="297" spans="11:11">
      <c r="K297" t="e">
        <f t="array" aca="1" ref="K297" ca="1">INDEX(nature,MATCH(SMALL(COUNTIF(nature,"&lt;"&amp;nature),ROW(A296)),COUNTIF(nature,"&lt;"&amp;nature),0))</f>
        <v>#NUM!</v>
      </c>
    </row>
    <row r="298" spans="11:11">
      <c r="K298" t="e">
        <f t="array" aca="1" ref="K298" ca="1">INDEX(nature,MATCH(SMALL(COUNTIF(nature,"&lt;"&amp;nature),ROW(A297)),COUNTIF(nature,"&lt;"&amp;nature),0))</f>
        <v>#NUM!</v>
      </c>
    </row>
    <row r="299" spans="11:11">
      <c r="K299" t="e">
        <f t="array" aca="1" ref="K299" ca="1">INDEX(nature,MATCH(SMALL(COUNTIF(nature,"&lt;"&amp;nature),ROW(A298)),COUNTIF(nature,"&lt;"&amp;nature),0))</f>
        <v>#NUM!</v>
      </c>
    </row>
    <row r="300" spans="11:11">
      <c r="K300" t="e">
        <f t="array" aca="1" ref="K300" ca="1">INDEX(nature,MATCH(SMALL(COUNTIF(nature,"&lt;"&amp;nature),ROW(A299)),COUNTIF(nature,"&lt;"&amp;nature),0))</f>
        <v>#NUM!</v>
      </c>
    </row>
    <row r="301" spans="11:11">
      <c r="K301" t="e">
        <f t="array" aca="1" ref="K301" ca="1">INDEX(nature,MATCH(SMALL(COUNTIF(nature,"&lt;"&amp;nature),ROW(A300)),COUNTIF(nature,"&lt;"&amp;nature),0))</f>
        <v>#NUM!</v>
      </c>
    </row>
    <row r="302" spans="11:11">
      <c r="K302" t="e">
        <f t="array" aca="1" ref="K302" ca="1">INDEX(nature,MATCH(SMALL(COUNTIF(nature,"&lt;"&amp;nature),ROW(A301)),COUNTIF(nature,"&lt;"&amp;nature),0))</f>
        <v>#NUM!</v>
      </c>
    </row>
    <row r="303" spans="11:11">
      <c r="K303" t="e">
        <f t="array" aca="1" ref="K303" ca="1">INDEX(nature,MATCH(SMALL(COUNTIF(nature,"&lt;"&amp;nature),ROW(A302)),COUNTIF(nature,"&lt;"&amp;nature),0))</f>
        <v>#NUM!</v>
      </c>
    </row>
    <row r="304" spans="11:11">
      <c r="K304" t="e">
        <f t="array" aca="1" ref="K304" ca="1">INDEX(nature,MATCH(SMALL(COUNTIF(nature,"&lt;"&amp;nature),ROW(A303)),COUNTIF(nature,"&lt;"&amp;nature),0))</f>
        <v>#NUM!</v>
      </c>
    </row>
    <row r="305" spans="11:11">
      <c r="K305" t="e">
        <f t="array" aca="1" ref="K305" ca="1">INDEX(nature,MATCH(SMALL(COUNTIF(nature,"&lt;"&amp;nature),ROW(A304)),COUNTIF(nature,"&lt;"&amp;nature),0))</f>
        <v>#NUM!</v>
      </c>
    </row>
    <row r="306" spans="11:11">
      <c r="K306" t="e">
        <f t="array" aca="1" ref="K306" ca="1">INDEX(nature,MATCH(SMALL(COUNTIF(nature,"&lt;"&amp;nature),ROW(A305)),COUNTIF(nature,"&lt;"&amp;nature),0))</f>
        <v>#NUM!</v>
      </c>
    </row>
    <row r="307" spans="11:11">
      <c r="K307" t="e">
        <f t="array" aca="1" ref="K307" ca="1">INDEX(nature,MATCH(SMALL(COUNTIF(nature,"&lt;"&amp;nature),ROW(A306)),COUNTIF(nature,"&lt;"&amp;nature),0))</f>
        <v>#NUM!</v>
      </c>
    </row>
    <row r="308" spans="11:11">
      <c r="K308" t="e">
        <f t="array" aca="1" ref="K308" ca="1">INDEX(nature,MATCH(SMALL(COUNTIF(nature,"&lt;"&amp;nature),ROW(A307)),COUNTIF(nature,"&lt;"&amp;nature),0))</f>
        <v>#NUM!</v>
      </c>
    </row>
    <row r="309" spans="11:11">
      <c r="K309" t="e">
        <f t="array" aca="1" ref="K309" ca="1">INDEX(nature,MATCH(SMALL(COUNTIF(nature,"&lt;"&amp;nature),ROW(A308)),COUNTIF(nature,"&lt;"&amp;nature),0))</f>
        <v>#NUM!</v>
      </c>
    </row>
    <row r="310" spans="11:11">
      <c r="K310" t="e">
        <f t="array" aca="1" ref="K310" ca="1">INDEX(nature,MATCH(SMALL(COUNTIF(nature,"&lt;"&amp;nature),ROW(A309)),COUNTIF(nature,"&lt;"&amp;nature),0))</f>
        <v>#NUM!</v>
      </c>
    </row>
    <row r="311" spans="11:11">
      <c r="K311" t="e">
        <f t="array" aca="1" ref="K311" ca="1">INDEX(nature,MATCH(SMALL(COUNTIF(nature,"&lt;"&amp;nature),ROW(A310)),COUNTIF(nature,"&lt;"&amp;nature),0))</f>
        <v>#NUM!</v>
      </c>
    </row>
    <row r="312" spans="11:11">
      <c r="K312" t="e">
        <f t="array" aca="1" ref="K312" ca="1">INDEX(nature,MATCH(SMALL(COUNTIF(nature,"&lt;"&amp;nature),ROW(A311)),COUNTIF(nature,"&lt;"&amp;nature),0))</f>
        <v>#NUM!</v>
      </c>
    </row>
    <row r="313" spans="11:11">
      <c r="K313" t="e">
        <f t="array" aca="1" ref="K313" ca="1">INDEX(nature,MATCH(SMALL(COUNTIF(nature,"&lt;"&amp;nature),ROW(A312)),COUNTIF(nature,"&lt;"&amp;nature),0))</f>
        <v>#NUM!</v>
      </c>
    </row>
    <row r="314" spans="11:11">
      <c r="K314" t="e">
        <f t="array" aca="1" ref="K314" ca="1">INDEX(nature,MATCH(SMALL(COUNTIF(nature,"&lt;"&amp;nature),ROW(A313)),COUNTIF(nature,"&lt;"&amp;nature),0))</f>
        <v>#NUM!</v>
      </c>
    </row>
    <row r="315" spans="11:11">
      <c r="K315" t="e">
        <f t="array" aca="1" ref="K315" ca="1">INDEX(nature,MATCH(SMALL(COUNTIF(nature,"&lt;"&amp;nature),ROW(A314)),COUNTIF(nature,"&lt;"&amp;nature),0))</f>
        <v>#NUM!</v>
      </c>
    </row>
    <row r="316" spans="11:11">
      <c r="K316" t="e">
        <f t="array" aca="1" ref="K316" ca="1">INDEX(nature,MATCH(SMALL(COUNTIF(nature,"&lt;"&amp;nature),ROW(A315)),COUNTIF(nature,"&lt;"&amp;nature),0))</f>
        <v>#NUM!</v>
      </c>
    </row>
    <row r="317" spans="11:11">
      <c r="K317" t="e">
        <f t="array" aca="1" ref="K317" ca="1">INDEX(nature,MATCH(SMALL(COUNTIF(nature,"&lt;"&amp;nature),ROW(A316)),COUNTIF(nature,"&lt;"&amp;nature),0))</f>
        <v>#NUM!</v>
      </c>
    </row>
    <row r="318" spans="11:11">
      <c r="K318" t="e">
        <f t="array" aca="1" ref="K318" ca="1">INDEX(nature,MATCH(SMALL(COUNTIF(nature,"&lt;"&amp;nature),ROW(A317)),COUNTIF(nature,"&lt;"&amp;nature),0))</f>
        <v>#NUM!</v>
      </c>
    </row>
    <row r="319" spans="11:11">
      <c r="K319" t="e">
        <f t="array" aca="1" ref="K319" ca="1">INDEX(nature,MATCH(SMALL(COUNTIF(nature,"&lt;"&amp;nature),ROW(A318)),COUNTIF(nature,"&lt;"&amp;nature),0))</f>
        <v>#NUM!</v>
      </c>
    </row>
    <row r="320" spans="11:11">
      <c r="K320" t="e">
        <f t="array" aca="1" ref="K320" ca="1">INDEX(nature,MATCH(SMALL(COUNTIF(nature,"&lt;"&amp;nature),ROW(A319)),COUNTIF(nature,"&lt;"&amp;nature),0))</f>
        <v>#NUM!</v>
      </c>
    </row>
    <row r="321" spans="11:11">
      <c r="K321" t="e">
        <f t="array" aca="1" ref="K321" ca="1">INDEX(nature,MATCH(SMALL(COUNTIF(nature,"&lt;"&amp;nature),ROW(A320)),COUNTIF(nature,"&lt;"&amp;nature),0))</f>
        <v>#NUM!</v>
      </c>
    </row>
    <row r="322" spans="11:11">
      <c r="K322" t="e">
        <f t="array" aca="1" ref="K322" ca="1">INDEX(nature,MATCH(SMALL(COUNTIF(nature,"&lt;"&amp;nature),ROW(A321)),COUNTIF(nature,"&lt;"&amp;nature),0))</f>
        <v>#NUM!</v>
      </c>
    </row>
    <row r="323" spans="11:11">
      <c r="K323" t="e">
        <f t="array" aca="1" ref="K323" ca="1">INDEX(nature,MATCH(SMALL(COUNTIF(nature,"&lt;"&amp;nature),ROW(A322)),COUNTIF(nature,"&lt;"&amp;nature),0))</f>
        <v>#NUM!</v>
      </c>
    </row>
    <row r="324" spans="11:11">
      <c r="K324" t="e">
        <f t="array" aca="1" ref="K324" ca="1">INDEX(nature,MATCH(SMALL(COUNTIF(nature,"&lt;"&amp;nature),ROW(A323)),COUNTIF(nature,"&lt;"&amp;nature),0))</f>
        <v>#NUM!</v>
      </c>
    </row>
    <row r="325" spans="11:11">
      <c r="K325" t="e">
        <f t="array" aca="1" ref="K325" ca="1">INDEX(nature,MATCH(SMALL(COUNTIF(nature,"&lt;"&amp;nature),ROW(A324)),COUNTIF(nature,"&lt;"&amp;nature),0))</f>
        <v>#NUM!</v>
      </c>
    </row>
    <row r="326" spans="11:11">
      <c r="K326" t="e">
        <f t="array" aca="1" ref="K326" ca="1">INDEX(nature,MATCH(SMALL(COUNTIF(nature,"&lt;"&amp;nature),ROW(A325)),COUNTIF(nature,"&lt;"&amp;nature),0))</f>
        <v>#NUM!</v>
      </c>
    </row>
    <row r="327" spans="11:11">
      <c r="K327" t="e">
        <f t="array" aca="1" ref="K327" ca="1">INDEX(nature,MATCH(SMALL(COUNTIF(nature,"&lt;"&amp;nature),ROW(A326)),COUNTIF(nature,"&lt;"&amp;nature),0))</f>
        <v>#NUM!</v>
      </c>
    </row>
    <row r="328" spans="11:11">
      <c r="K328" t="e">
        <f t="array" aca="1" ref="K328" ca="1">INDEX(nature,MATCH(SMALL(COUNTIF(nature,"&lt;"&amp;nature),ROW(A327)),COUNTIF(nature,"&lt;"&amp;nature),0))</f>
        <v>#NUM!</v>
      </c>
    </row>
    <row r="329" spans="11:11">
      <c r="K329" t="e">
        <f t="array" aca="1" ref="K329" ca="1">INDEX(nature,MATCH(SMALL(COUNTIF(nature,"&lt;"&amp;nature),ROW(A328)),COUNTIF(nature,"&lt;"&amp;nature),0))</f>
        <v>#NUM!</v>
      </c>
    </row>
    <row r="330" spans="11:11">
      <c r="K330" t="e">
        <f t="array" aca="1" ref="K330" ca="1">INDEX(nature,MATCH(SMALL(COUNTIF(nature,"&lt;"&amp;nature),ROW(A329)),COUNTIF(nature,"&lt;"&amp;nature),0))</f>
        <v>#NUM!</v>
      </c>
    </row>
    <row r="331" spans="11:11">
      <c r="K331" t="e">
        <f t="array" aca="1" ref="K331" ca="1">INDEX(nature,MATCH(SMALL(COUNTIF(nature,"&lt;"&amp;nature),ROW(A330)),COUNTIF(nature,"&lt;"&amp;nature),0))</f>
        <v>#NUM!</v>
      </c>
    </row>
    <row r="332" spans="11:11">
      <c r="K332" t="e">
        <f t="array" aca="1" ref="K332" ca="1">INDEX(nature,MATCH(SMALL(COUNTIF(nature,"&lt;"&amp;nature),ROW(A331)),COUNTIF(nature,"&lt;"&amp;nature),0))</f>
        <v>#NUM!</v>
      </c>
    </row>
    <row r="333" spans="11:11">
      <c r="K333" t="e">
        <f t="array" aca="1" ref="K333" ca="1">INDEX(nature,MATCH(SMALL(COUNTIF(nature,"&lt;"&amp;nature),ROW(A332)),COUNTIF(nature,"&lt;"&amp;nature),0))</f>
        <v>#NUM!</v>
      </c>
    </row>
    <row r="334" spans="11:11">
      <c r="K334" t="e">
        <f t="array" aca="1" ref="K334" ca="1">INDEX(nature,MATCH(SMALL(COUNTIF(nature,"&lt;"&amp;nature),ROW(A333)),COUNTIF(nature,"&lt;"&amp;nature),0))</f>
        <v>#NUM!</v>
      </c>
    </row>
    <row r="335" spans="11:11">
      <c r="K335" t="e">
        <f t="array" aca="1" ref="K335" ca="1">INDEX(nature,MATCH(SMALL(COUNTIF(nature,"&lt;"&amp;nature),ROW(A334)),COUNTIF(nature,"&lt;"&amp;nature),0))</f>
        <v>#NUM!</v>
      </c>
    </row>
    <row r="336" spans="11:11">
      <c r="K336" t="e">
        <f t="array" aca="1" ref="K336" ca="1">INDEX(nature,MATCH(SMALL(COUNTIF(nature,"&lt;"&amp;nature),ROW(A335)),COUNTIF(nature,"&lt;"&amp;nature),0))</f>
        <v>#NUM!</v>
      </c>
    </row>
    <row r="337" spans="11:11">
      <c r="K337" t="e">
        <f t="array" aca="1" ref="K337" ca="1">INDEX(nature,MATCH(SMALL(COUNTIF(nature,"&lt;"&amp;nature),ROW(A336)),COUNTIF(nature,"&lt;"&amp;nature),0))</f>
        <v>#NUM!</v>
      </c>
    </row>
    <row r="338" spans="11:11">
      <c r="K338" t="e">
        <f t="array" aca="1" ref="K338" ca="1">INDEX(nature,MATCH(SMALL(COUNTIF(nature,"&lt;"&amp;nature),ROW(A337)),COUNTIF(nature,"&lt;"&amp;nature),0))</f>
        <v>#NUM!</v>
      </c>
    </row>
    <row r="339" spans="11:11">
      <c r="K339" t="e">
        <f t="array" aca="1" ref="K339" ca="1">INDEX(nature,MATCH(SMALL(COUNTIF(nature,"&lt;"&amp;nature),ROW(A338)),COUNTIF(nature,"&lt;"&amp;nature),0))</f>
        <v>#NUM!</v>
      </c>
    </row>
    <row r="340" spans="11:11">
      <c r="K340" t="e">
        <f t="array" aca="1" ref="K340" ca="1">INDEX(nature,MATCH(SMALL(COUNTIF(nature,"&lt;"&amp;nature),ROW(A339)),COUNTIF(nature,"&lt;"&amp;nature),0))</f>
        <v>#NUM!</v>
      </c>
    </row>
    <row r="341" spans="11:11">
      <c r="K341" t="e">
        <f t="array" aca="1" ref="K341" ca="1">INDEX(nature,MATCH(SMALL(COUNTIF(nature,"&lt;"&amp;nature),ROW(A340)),COUNTIF(nature,"&lt;"&amp;nature),0))</f>
        <v>#NUM!</v>
      </c>
    </row>
    <row r="342" spans="11:11">
      <c r="K342" t="e">
        <f t="array" aca="1" ref="K342" ca="1">INDEX(nature,MATCH(SMALL(COUNTIF(nature,"&lt;"&amp;nature),ROW(A341)),COUNTIF(nature,"&lt;"&amp;nature),0))</f>
        <v>#NUM!</v>
      </c>
    </row>
    <row r="343" spans="11:11">
      <c r="K343" t="e">
        <f t="array" aca="1" ref="K343" ca="1">INDEX(nature,MATCH(SMALL(COUNTIF(nature,"&lt;"&amp;nature),ROW(A342)),COUNTIF(nature,"&lt;"&amp;nature),0))</f>
        <v>#NUM!</v>
      </c>
    </row>
    <row r="344" spans="11:11">
      <c r="K344" t="e">
        <f t="array" aca="1" ref="K344" ca="1">INDEX(nature,MATCH(SMALL(COUNTIF(nature,"&lt;"&amp;nature),ROW(A343)),COUNTIF(nature,"&lt;"&amp;nature),0))</f>
        <v>#NUM!</v>
      </c>
    </row>
    <row r="345" spans="11:11">
      <c r="K345" t="e">
        <f t="array" aca="1" ref="K345" ca="1">INDEX(nature,MATCH(SMALL(COUNTIF(nature,"&lt;"&amp;nature),ROW(A344)),COUNTIF(nature,"&lt;"&amp;nature),0))</f>
        <v>#NUM!</v>
      </c>
    </row>
    <row r="346" spans="11:11">
      <c r="K346" t="e">
        <f t="array" aca="1" ref="K346" ca="1">INDEX(nature,MATCH(SMALL(COUNTIF(nature,"&lt;"&amp;nature),ROW(A345)),COUNTIF(nature,"&lt;"&amp;nature),0))</f>
        <v>#NUM!</v>
      </c>
    </row>
    <row r="347" spans="11:11">
      <c r="K347" t="e">
        <f t="array" aca="1" ref="K347" ca="1">INDEX(nature,MATCH(SMALL(COUNTIF(nature,"&lt;"&amp;nature),ROW(A346)),COUNTIF(nature,"&lt;"&amp;nature),0))</f>
        <v>#NUM!</v>
      </c>
    </row>
    <row r="348" spans="11:11">
      <c r="K348" t="e">
        <f t="array" aca="1" ref="K348" ca="1">INDEX(nature,MATCH(SMALL(COUNTIF(nature,"&lt;"&amp;nature),ROW(A347)),COUNTIF(nature,"&lt;"&amp;nature),0))</f>
        <v>#NUM!</v>
      </c>
    </row>
    <row r="349" spans="11:11">
      <c r="K349" t="e">
        <f t="array" aca="1" ref="K349" ca="1">INDEX(nature,MATCH(SMALL(COUNTIF(nature,"&lt;"&amp;nature),ROW(A348)),COUNTIF(nature,"&lt;"&amp;nature),0))</f>
        <v>#NUM!</v>
      </c>
    </row>
    <row r="350" spans="11:11">
      <c r="K350" t="e">
        <f t="array" aca="1" ref="K350" ca="1">INDEX(nature,MATCH(SMALL(COUNTIF(nature,"&lt;"&amp;nature),ROW(A349)),COUNTIF(nature,"&lt;"&amp;nature),0))</f>
        <v>#NUM!</v>
      </c>
    </row>
    <row r="351" spans="11:11">
      <c r="K351" t="e">
        <f t="array" aca="1" ref="K351" ca="1">INDEX(nature,MATCH(SMALL(COUNTIF(nature,"&lt;"&amp;nature),ROW(A350)),COUNTIF(nature,"&lt;"&amp;nature),0))</f>
        <v>#NUM!</v>
      </c>
    </row>
    <row r="352" spans="11:11">
      <c r="K352" t="e">
        <f t="array" aca="1" ref="K352" ca="1">INDEX(nature,MATCH(SMALL(COUNTIF(nature,"&lt;"&amp;nature),ROW(A351)),COUNTIF(nature,"&lt;"&amp;nature),0))</f>
        <v>#NUM!</v>
      </c>
    </row>
    <row r="353" spans="11:11">
      <c r="K353" t="e">
        <f t="array" aca="1" ref="K353" ca="1">INDEX(nature,MATCH(SMALL(COUNTIF(nature,"&lt;"&amp;nature),ROW(A352)),COUNTIF(nature,"&lt;"&amp;nature),0))</f>
        <v>#NUM!</v>
      </c>
    </row>
    <row r="354" spans="11:11">
      <c r="K354" t="e">
        <f t="array" aca="1" ref="K354" ca="1">INDEX(nature,MATCH(SMALL(COUNTIF(nature,"&lt;"&amp;nature),ROW(A353)),COUNTIF(nature,"&lt;"&amp;nature),0))</f>
        <v>#NUM!</v>
      </c>
    </row>
    <row r="355" spans="11:11">
      <c r="K355" t="e">
        <f t="array" aca="1" ref="K355" ca="1">INDEX(nature,MATCH(SMALL(COUNTIF(nature,"&lt;"&amp;nature),ROW(A354)),COUNTIF(nature,"&lt;"&amp;nature),0))</f>
        <v>#NUM!</v>
      </c>
    </row>
    <row r="356" spans="11:11">
      <c r="K356" t="e">
        <f t="array" aca="1" ref="K356" ca="1">INDEX(nature,MATCH(SMALL(COUNTIF(nature,"&lt;"&amp;nature),ROW(A355)),COUNTIF(nature,"&lt;"&amp;nature),0))</f>
        <v>#NUM!</v>
      </c>
    </row>
    <row r="357" spans="11:11">
      <c r="K357" t="e">
        <f t="array" aca="1" ref="K357" ca="1">INDEX(nature,MATCH(SMALL(COUNTIF(nature,"&lt;"&amp;nature),ROW(A356)),COUNTIF(nature,"&lt;"&amp;nature),0))</f>
        <v>#NUM!</v>
      </c>
    </row>
    <row r="358" spans="11:11">
      <c r="K358" t="e">
        <f t="array" aca="1" ref="K358" ca="1">INDEX(nature,MATCH(SMALL(COUNTIF(nature,"&lt;"&amp;nature),ROW(A357)),COUNTIF(nature,"&lt;"&amp;nature),0))</f>
        <v>#NUM!</v>
      </c>
    </row>
    <row r="359" spans="11:11">
      <c r="K359" t="e">
        <f t="array" aca="1" ref="K359" ca="1">INDEX(nature,MATCH(SMALL(COUNTIF(nature,"&lt;"&amp;nature),ROW(A358)),COUNTIF(nature,"&lt;"&amp;nature),0))</f>
        <v>#NUM!</v>
      </c>
    </row>
    <row r="360" spans="11:11">
      <c r="K360" t="e">
        <f t="array" aca="1" ref="K360" ca="1">INDEX(nature,MATCH(SMALL(COUNTIF(nature,"&lt;"&amp;nature),ROW(A359)),COUNTIF(nature,"&lt;"&amp;nature),0))</f>
        <v>#NUM!</v>
      </c>
    </row>
    <row r="361" spans="11:11">
      <c r="K361" t="e">
        <f t="array" aca="1" ref="K361" ca="1">INDEX(nature,MATCH(SMALL(COUNTIF(nature,"&lt;"&amp;nature),ROW(A360)),COUNTIF(nature,"&lt;"&amp;nature),0))</f>
        <v>#NUM!</v>
      </c>
    </row>
    <row r="362" spans="11:11">
      <c r="K362" t="e">
        <f t="array" aca="1" ref="K362" ca="1">INDEX(nature,MATCH(SMALL(COUNTIF(nature,"&lt;"&amp;nature),ROW(A361)),COUNTIF(nature,"&lt;"&amp;nature),0))</f>
        <v>#NUM!</v>
      </c>
    </row>
    <row r="363" spans="11:11">
      <c r="K363" t="e">
        <f t="array" aca="1" ref="K363" ca="1">INDEX(nature,MATCH(SMALL(COUNTIF(nature,"&lt;"&amp;nature),ROW(A362)),COUNTIF(nature,"&lt;"&amp;nature),0))</f>
        <v>#NUM!</v>
      </c>
    </row>
    <row r="364" spans="11:11">
      <c r="K364" t="e">
        <f t="array" aca="1" ref="K364" ca="1">INDEX(nature,MATCH(SMALL(COUNTIF(nature,"&lt;"&amp;nature),ROW(A363)),COUNTIF(nature,"&lt;"&amp;nature),0))</f>
        <v>#NUM!</v>
      </c>
    </row>
    <row r="365" spans="11:11">
      <c r="K365" t="e">
        <f t="array" aca="1" ref="K365" ca="1">INDEX(nature,MATCH(SMALL(COUNTIF(nature,"&lt;"&amp;nature),ROW(A364)),COUNTIF(nature,"&lt;"&amp;nature),0))</f>
        <v>#NUM!</v>
      </c>
    </row>
    <row r="366" spans="11:11">
      <c r="K366" t="e">
        <f t="array" aca="1" ref="K366" ca="1">INDEX(nature,MATCH(SMALL(COUNTIF(nature,"&lt;"&amp;nature),ROW(A365)),COUNTIF(nature,"&lt;"&amp;nature),0))</f>
        <v>#NUM!</v>
      </c>
    </row>
    <row r="367" spans="11:11">
      <c r="K367" t="e">
        <f t="array" aca="1" ref="K367" ca="1">INDEX(nature,MATCH(SMALL(COUNTIF(nature,"&lt;"&amp;nature),ROW(A366)),COUNTIF(nature,"&lt;"&amp;nature),0))</f>
        <v>#NUM!</v>
      </c>
    </row>
    <row r="368" spans="11:11">
      <c r="K368" t="e">
        <f t="array" aca="1" ref="K368" ca="1">INDEX(nature,MATCH(SMALL(COUNTIF(nature,"&lt;"&amp;nature),ROW(A367)),COUNTIF(nature,"&lt;"&amp;nature),0))</f>
        <v>#NUM!</v>
      </c>
    </row>
    <row r="369" spans="11:11">
      <c r="K369" t="e">
        <f t="array" aca="1" ref="K369" ca="1">INDEX(nature,MATCH(SMALL(COUNTIF(nature,"&lt;"&amp;nature),ROW(A368)),COUNTIF(nature,"&lt;"&amp;nature),0))</f>
        <v>#NUM!</v>
      </c>
    </row>
    <row r="370" spans="11:11">
      <c r="K370" t="e">
        <f t="array" aca="1" ref="K370" ca="1">INDEX(nature,MATCH(SMALL(COUNTIF(nature,"&lt;"&amp;nature),ROW(A369)),COUNTIF(nature,"&lt;"&amp;nature),0))</f>
        <v>#NUM!</v>
      </c>
    </row>
    <row r="371" spans="11:11">
      <c r="K371" t="e">
        <f t="array" aca="1" ref="K371" ca="1">INDEX(nature,MATCH(SMALL(COUNTIF(nature,"&lt;"&amp;nature),ROW(A370)),COUNTIF(nature,"&lt;"&amp;nature),0))</f>
        <v>#NUM!</v>
      </c>
    </row>
    <row r="372" spans="11:11">
      <c r="K372" t="e">
        <f t="array" aca="1" ref="K372" ca="1">INDEX(nature,MATCH(SMALL(COUNTIF(nature,"&lt;"&amp;nature),ROW(A371)),COUNTIF(nature,"&lt;"&amp;nature),0))</f>
        <v>#NUM!</v>
      </c>
    </row>
    <row r="373" spans="11:11">
      <c r="K373" t="e">
        <f t="array" aca="1" ref="K373" ca="1">INDEX(nature,MATCH(SMALL(COUNTIF(nature,"&lt;"&amp;nature),ROW(A372)),COUNTIF(nature,"&lt;"&amp;nature),0))</f>
        <v>#NUM!</v>
      </c>
    </row>
    <row r="374" spans="11:11">
      <c r="K374" t="e">
        <f t="array" aca="1" ref="K374" ca="1">INDEX(nature,MATCH(SMALL(COUNTIF(nature,"&lt;"&amp;nature),ROW(A373)),COUNTIF(nature,"&lt;"&amp;nature),0))</f>
        <v>#NUM!</v>
      </c>
    </row>
    <row r="375" spans="11:11">
      <c r="K375" t="e">
        <f t="array" aca="1" ref="K375" ca="1">INDEX(nature,MATCH(SMALL(COUNTIF(nature,"&lt;"&amp;nature),ROW(A374)),COUNTIF(nature,"&lt;"&amp;nature),0))</f>
        <v>#NUM!</v>
      </c>
    </row>
    <row r="376" spans="11:11">
      <c r="K376" t="e">
        <f t="array" aca="1" ref="K376" ca="1">INDEX(nature,MATCH(SMALL(COUNTIF(nature,"&lt;"&amp;nature),ROW(A375)),COUNTIF(nature,"&lt;"&amp;nature),0))</f>
        <v>#NUM!</v>
      </c>
    </row>
    <row r="377" spans="11:11">
      <c r="K377" t="e">
        <f t="array" aca="1" ref="K377" ca="1">INDEX(nature,MATCH(SMALL(COUNTIF(nature,"&lt;"&amp;nature),ROW(A376)),COUNTIF(nature,"&lt;"&amp;nature),0))</f>
        <v>#NUM!</v>
      </c>
    </row>
    <row r="378" spans="11:11">
      <c r="K378" t="e">
        <f t="array" aca="1" ref="K378" ca="1">INDEX(nature,MATCH(SMALL(COUNTIF(nature,"&lt;"&amp;nature),ROW(A377)),COUNTIF(nature,"&lt;"&amp;nature),0))</f>
        <v>#NUM!</v>
      </c>
    </row>
    <row r="379" spans="11:11">
      <c r="K379" t="e">
        <f t="array" aca="1" ref="K379" ca="1">INDEX(nature,MATCH(SMALL(COUNTIF(nature,"&lt;"&amp;nature),ROW(A378)),COUNTIF(nature,"&lt;"&amp;nature),0))</f>
        <v>#NUM!</v>
      </c>
    </row>
    <row r="380" spans="11:11">
      <c r="K380" t="e">
        <f t="array" aca="1" ref="K380" ca="1">INDEX(nature,MATCH(SMALL(COUNTIF(nature,"&lt;"&amp;nature),ROW(A379)),COUNTIF(nature,"&lt;"&amp;nature),0))</f>
        <v>#NUM!</v>
      </c>
    </row>
    <row r="381" spans="11:11">
      <c r="K381" t="e">
        <f t="array" aca="1" ref="K381" ca="1">INDEX(nature,MATCH(SMALL(COUNTIF(nature,"&lt;"&amp;nature),ROW(A380)),COUNTIF(nature,"&lt;"&amp;nature),0))</f>
        <v>#NUM!</v>
      </c>
    </row>
    <row r="382" spans="11:11">
      <c r="K382" t="e">
        <f t="array" aca="1" ref="K382" ca="1">INDEX(nature,MATCH(SMALL(COUNTIF(nature,"&lt;"&amp;nature),ROW(A381)),COUNTIF(nature,"&lt;"&amp;nature),0))</f>
        <v>#NUM!</v>
      </c>
    </row>
    <row r="383" spans="11:11">
      <c r="K383" t="e">
        <f t="array" aca="1" ref="K383" ca="1">INDEX(nature,MATCH(SMALL(COUNTIF(nature,"&lt;"&amp;nature),ROW(A382)),COUNTIF(nature,"&lt;"&amp;nature),0))</f>
        <v>#NUM!</v>
      </c>
    </row>
    <row r="384" spans="11:11">
      <c r="K384" t="e">
        <f t="array" aca="1" ref="K384" ca="1">INDEX(nature,MATCH(SMALL(COUNTIF(nature,"&lt;"&amp;nature),ROW(A383)),COUNTIF(nature,"&lt;"&amp;nature),0))</f>
        <v>#NUM!</v>
      </c>
    </row>
    <row r="385" spans="11:11">
      <c r="K385" t="e">
        <f t="array" aca="1" ref="K385" ca="1">INDEX(nature,MATCH(SMALL(COUNTIF(nature,"&lt;"&amp;nature),ROW(A384)),COUNTIF(nature,"&lt;"&amp;nature),0))</f>
        <v>#NUM!</v>
      </c>
    </row>
    <row r="386" spans="11:11">
      <c r="K386" t="e">
        <f t="array" aca="1" ref="K386" ca="1">INDEX(nature,MATCH(SMALL(COUNTIF(nature,"&lt;"&amp;nature),ROW(A385)),COUNTIF(nature,"&lt;"&amp;nature),0))</f>
        <v>#NUM!</v>
      </c>
    </row>
    <row r="387" spans="11:11">
      <c r="K387" t="e">
        <f t="array" aca="1" ref="K387" ca="1">INDEX(nature,MATCH(SMALL(COUNTIF(nature,"&lt;"&amp;nature),ROW(A386)),COUNTIF(nature,"&lt;"&amp;nature),0))</f>
        <v>#NUM!</v>
      </c>
    </row>
    <row r="388" spans="11:11">
      <c r="K388" t="e">
        <f t="array" aca="1" ref="K388" ca="1">INDEX(nature,MATCH(SMALL(COUNTIF(nature,"&lt;"&amp;nature),ROW(A387)),COUNTIF(nature,"&lt;"&amp;nature),0))</f>
        <v>#NUM!</v>
      </c>
    </row>
    <row r="389" spans="11:11">
      <c r="K389" t="e">
        <f t="array" aca="1" ref="K389" ca="1">INDEX(nature,MATCH(SMALL(COUNTIF(nature,"&lt;"&amp;nature),ROW(A388)),COUNTIF(nature,"&lt;"&amp;nature),0))</f>
        <v>#NUM!</v>
      </c>
    </row>
    <row r="390" spans="11:11">
      <c r="K390" t="e">
        <f t="array" aca="1" ref="K390" ca="1">INDEX(nature,MATCH(SMALL(COUNTIF(nature,"&lt;"&amp;nature),ROW(A389)),COUNTIF(nature,"&lt;"&amp;nature),0))</f>
        <v>#NUM!</v>
      </c>
    </row>
    <row r="391" spans="11:11">
      <c r="K391" t="e">
        <f t="array" aca="1" ref="K391" ca="1">INDEX(nature,MATCH(SMALL(COUNTIF(nature,"&lt;"&amp;nature),ROW(A390)),COUNTIF(nature,"&lt;"&amp;nature),0))</f>
        <v>#NUM!</v>
      </c>
    </row>
    <row r="392" spans="11:11">
      <c r="K392" t="e">
        <f t="array" aca="1" ref="K392" ca="1">INDEX(nature,MATCH(SMALL(COUNTIF(nature,"&lt;"&amp;nature),ROW(A391)),COUNTIF(nature,"&lt;"&amp;nature),0))</f>
        <v>#NUM!</v>
      </c>
    </row>
    <row r="393" spans="11:11">
      <c r="K393" t="e">
        <f t="array" aca="1" ref="K393" ca="1">INDEX(nature,MATCH(SMALL(COUNTIF(nature,"&lt;"&amp;nature),ROW(A392)),COUNTIF(nature,"&lt;"&amp;nature),0))</f>
        <v>#NUM!</v>
      </c>
    </row>
    <row r="394" spans="11:11">
      <c r="K394" t="e">
        <f t="array" aca="1" ref="K394" ca="1">INDEX(nature,MATCH(SMALL(COUNTIF(nature,"&lt;"&amp;nature),ROW(A393)),COUNTIF(nature,"&lt;"&amp;nature),0))</f>
        <v>#NUM!</v>
      </c>
    </row>
    <row r="395" spans="11:11">
      <c r="K395" t="e">
        <f t="array" aca="1" ref="K395" ca="1">INDEX(nature,MATCH(SMALL(COUNTIF(nature,"&lt;"&amp;nature),ROW(A394)),COUNTIF(nature,"&lt;"&amp;nature),0))</f>
        <v>#NUM!</v>
      </c>
    </row>
    <row r="396" spans="11:11">
      <c r="K396" t="e">
        <f t="array" aca="1" ref="K396" ca="1">INDEX(nature,MATCH(SMALL(COUNTIF(nature,"&lt;"&amp;nature),ROW(A395)),COUNTIF(nature,"&lt;"&amp;nature),0))</f>
        <v>#NUM!</v>
      </c>
    </row>
    <row r="397" spans="11:11">
      <c r="K397" t="e">
        <f t="array" aca="1" ref="K397" ca="1">INDEX(nature,MATCH(SMALL(COUNTIF(nature,"&lt;"&amp;nature),ROW(A396)),COUNTIF(nature,"&lt;"&amp;nature),0))</f>
        <v>#NUM!</v>
      </c>
    </row>
    <row r="398" spans="11:11">
      <c r="K398" t="e">
        <f t="array" aca="1" ref="K398" ca="1">INDEX(nature,MATCH(SMALL(COUNTIF(nature,"&lt;"&amp;nature),ROW(A397)),COUNTIF(nature,"&lt;"&amp;nature),0))</f>
        <v>#NUM!</v>
      </c>
    </row>
    <row r="399" spans="11:11">
      <c r="K399" t="e">
        <f t="array" aca="1" ref="K399" ca="1">INDEX(nature,MATCH(SMALL(COUNTIF(nature,"&lt;"&amp;nature),ROW(A398)),COUNTIF(nature,"&lt;"&amp;nature),0))</f>
        <v>#NUM!</v>
      </c>
    </row>
    <row r="400" spans="11:11">
      <c r="K400" t="e">
        <f t="array" aca="1" ref="K400" ca="1">INDEX(nature,MATCH(SMALL(COUNTIF(nature,"&lt;"&amp;nature),ROW(A399)),COUNTIF(nature,"&lt;"&amp;nature),0))</f>
        <v>#NUM!</v>
      </c>
    </row>
    <row r="401" spans="11:11">
      <c r="K401" t="e">
        <f t="array" aca="1" ref="K401" ca="1">INDEX(nature,MATCH(SMALL(COUNTIF(nature,"&lt;"&amp;nature),ROW(A400)),COUNTIF(nature,"&lt;"&amp;nature),0))</f>
        <v>#NUM!</v>
      </c>
    </row>
    <row r="402" spans="11:11">
      <c r="K402" t="e">
        <f t="array" aca="1" ref="K402" ca="1">INDEX(nature,MATCH(SMALL(COUNTIF(nature,"&lt;"&amp;nature),ROW(A401)),COUNTIF(nature,"&lt;"&amp;nature),0))</f>
        <v>#NUM!</v>
      </c>
    </row>
    <row r="403" spans="11:11">
      <c r="K403" t="e">
        <f t="array" aca="1" ref="K403" ca="1">INDEX(nature,MATCH(SMALL(COUNTIF(nature,"&lt;"&amp;nature),ROW(A402)),COUNTIF(nature,"&lt;"&amp;nature),0))</f>
        <v>#NUM!</v>
      </c>
    </row>
    <row r="404" spans="11:11">
      <c r="K404" t="e">
        <f t="array" aca="1" ref="K404" ca="1">INDEX(nature,MATCH(SMALL(COUNTIF(nature,"&lt;"&amp;nature),ROW(A403)),COUNTIF(nature,"&lt;"&amp;nature),0))</f>
        <v>#NUM!</v>
      </c>
    </row>
    <row r="405" spans="11:11">
      <c r="K405" t="e">
        <f t="array" aca="1" ref="K405" ca="1">INDEX(nature,MATCH(SMALL(COUNTIF(nature,"&lt;"&amp;nature),ROW(A404)),COUNTIF(nature,"&lt;"&amp;nature),0))</f>
        <v>#NUM!</v>
      </c>
    </row>
    <row r="406" spans="11:11">
      <c r="K406" t="e">
        <f t="array" aca="1" ref="K406" ca="1">INDEX(nature,MATCH(SMALL(COUNTIF(nature,"&lt;"&amp;nature),ROW(A405)),COUNTIF(nature,"&lt;"&amp;nature),0))</f>
        <v>#NUM!</v>
      </c>
    </row>
    <row r="407" spans="11:11">
      <c r="K407" t="e">
        <f t="array" aca="1" ref="K407" ca="1">INDEX(nature,MATCH(SMALL(COUNTIF(nature,"&lt;"&amp;nature),ROW(A406)),COUNTIF(nature,"&lt;"&amp;nature),0))</f>
        <v>#NUM!</v>
      </c>
    </row>
    <row r="408" spans="11:11">
      <c r="K408" t="e">
        <f t="array" aca="1" ref="K408" ca="1">INDEX(nature,MATCH(SMALL(COUNTIF(nature,"&lt;"&amp;nature),ROW(A407)),COUNTIF(nature,"&lt;"&amp;nature),0))</f>
        <v>#NUM!</v>
      </c>
    </row>
    <row r="409" spans="11:11">
      <c r="K409" t="e">
        <f t="array" aca="1" ref="K409" ca="1">INDEX(nature,MATCH(SMALL(COUNTIF(nature,"&lt;"&amp;nature),ROW(A408)),COUNTIF(nature,"&lt;"&amp;nature),0))</f>
        <v>#NUM!</v>
      </c>
    </row>
    <row r="410" spans="11:11">
      <c r="K410" t="e">
        <f t="array" aca="1" ref="K410" ca="1">INDEX(nature,MATCH(SMALL(COUNTIF(nature,"&lt;"&amp;nature),ROW(A409)),COUNTIF(nature,"&lt;"&amp;nature),0))</f>
        <v>#NUM!</v>
      </c>
    </row>
    <row r="411" spans="11:11">
      <c r="K411" t="e">
        <f t="array" aca="1" ref="K411" ca="1">INDEX(nature,MATCH(SMALL(COUNTIF(nature,"&lt;"&amp;nature),ROW(A410)),COUNTIF(nature,"&lt;"&amp;nature),0))</f>
        <v>#NUM!</v>
      </c>
    </row>
    <row r="412" spans="11:11">
      <c r="K412" t="e">
        <f t="array" aca="1" ref="K412" ca="1">INDEX(nature,MATCH(SMALL(COUNTIF(nature,"&lt;"&amp;nature),ROW(A411)),COUNTIF(nature,"&lt;"&amp;nature),0))</f>
        <v>#NUM!</v>
      </c>
    </row>
    <row r="413" spans="11:11">
      <c r="K413" t="e">
        <f t="array" aca="1" ref="K413" ca="1">INDEX(nature,MATCH(SMALL(COUNTIF(nature,"&lt;"&amp;nature),ROW(A412)),COUNTIF(nature,"&lt;"&amp;nature),0))</f>
        <v>#NUM!</v>
      </c>
    </row>
    <row r="414" spans="11:11">
      <c r="K414" t="e">
        <f t="array" aca="1" ref="K414" ca="1">INDEX(nature,MATCH(SMALL(COUNTIF(nature,"&lt;"&amp;nature),ROW(A413)),COUNTIF(nature,"&lt;"&amp;nature),0))</f>
        <v>#NUM!</v>
      </c>
    </row>
    <row r="415" spans="11:11">
      <c r="K415" t="e">
        <f t="array" aca="1" ref="K415" ca="1">INDEX(nature,MATCH(SMALL(COUNTIF(nature,"&lt;"&amp;nature),ROW(A414)),COUNTIF(nature,"&lt;"&amp;nature),0))</f>
        <v>#NUM!</v>
      </c>
    </row>
    <row r="416" spans="11:11">
      <c r="K416" t="e">
        <f t="array" aca="1" ref="K416" ca="1">INDEX(nature,MATCH(SMALL(COUNTIF(nature,"&lt;"&amp;nature),ROW(A415)),COUNTIF(nature,"&lt;"&amp;nature),0))</f>
        <v>#NUM!</v>
      </c>
    </row>
    <row r="417" spans="11:11">
      <c r="K417" t="e">
        <f t="array" aca="1" ref="K417" ca="1">INDEX(nature,MATCH(SMALL(COUNTIF(nature,"&lt;"&amp;nature),ROW(A416)),COUNTIF(nature,"&lt;"&amp;nature),0))</f>
        <v>#NUM!</v>
      </c>
    </row>
    <row r="418" spans="11:11">
      <c r="K418" t="e">
        <f t="array" aca="1" ref="K418" ca="1">INDEX(nature,MATCH(SMALL(COUNTIF(nature,"&lt;"&amp;nature),ROW(A417)),COUNTIF(nature,"&lt;"&amp;nature),0))</f>
        <v>#NUM!</v>
      </c>
    </row>
    <row r="419" spans="11:11">
      <c r="K419" t="e">
        <f t="array" aca="1" ref="K419" ca="1">INDEX(nature,MATCH(SMALL(COUNTIF(nature,"&lt;"&amp;nature),ROW(A418)),COUNTIF(nature,"&lt;"&amp;nature),0))</f>
        <v>#NUM!</v>
      </c>
    </row>
    <row r="420" spans="11:11">
      <c r="K420" t="e">
        <f t="array" aca="1" ref="K420" ca="1">INDEX(nature,MATCH(SMALL(COUNTIF(nature,"&lt;"&amp;nature),ROW(A419)),COUNTIF(nature,"&lt;"&amp;nature),0))</f>
        <v>#NUM!</v>
      </c>
    </row>
    <row r="421" spans="11:11">
      <c r="K421" t="e">
        <f t="array" aca="1" ref="K421" ca="1">INDEX(nature,MATCH(SMALL(COUNTIF(nature,"&lt;"&amp;nature),ROW(A420)),COUNTIF(nature,"&lt;"&amp;nature),0))</f>
        <v>#NUM!</v>
      </c>
    </row>
    <row r="422" spans="11:11">
      <c r="K422" t="e">
        <f t="array" aca="1" ref="K422" ca="1">INDEX(nature,MATCH(SMALL(COUNTIF(nature,"&lt;"&amp;nature),ROW(A421)),COUNTIF(nature,"&lt;"&amp;nature),0))</f>
        <v>#NUM!</v>
      </c>
    </row>
    <row r="423" spans="11:11">
      <c r="K423" t="e">
        <f t="array" aca="1" ref="K423" ca="1">INDEX(nature,MATCH(SMALL(COUNTIF(nature,"&lt;"&amp;nature),ROW(A422)),COUNTIF(nature,"&lt;"&amp;nature),0))</f>
        <v>#NUM!</v>
      </c>
    </row>
    <row r="424" spans="11:11">
      <c r="K424" t="e">
        <f t="array" aca="1" ref="K424" ca="1">INDEX(nature,MATCH(SMALL(COUNTIF(nature,"&lt;"&amp;nature),ROW(A423)),COUNTIF(nature,"&lt;"&amp;nature),0))</f>
        <v>#NUM!</v>
      </c>
    </row>
    <row r="425" spans="11:11">
      <c r="K425" t="e">
        <f t="array" aca="1" ref="K425" ca="1">INDEX(nature,MATCH(SMALL(COUNTIF(nature,"&lt;"&amp;nature),ROW(A424)),COUNTIF(nature,"&lt;"&amp;nature),0))</f>
        <v>#NUM!</v>
      </c>
    </row>
    <row r="426" spans="11:11">
      <c r="K426" t="e">
        <f t="array" aca="1" ref="K426" ca="1">INDEX(nature,MATCH(SMALL(COUNTIF(nature,"&lt;"&amp;nature),ROW(A425)),COUNTIF(nature,"&lt;"&amp;nature),0))</f>
        <v>#NUM!</v>
      </c>
    </row>
    <row r="427" spans="11:11">
      <c r="K427" t="e">
        <f t="array" aca="1" ref="K427" ca="1">INDEX(nature,MATCH(SMALL(COUNTIF(nature,"&lt;"&amp;nature),ROW(A426)),COUNTIF(nature,"&lt;"&amp;nature),0))</f>
        <v>#NUM!</v>
      </c>
    </row>
    <row r="428" spans="11:11">
      <c r="K428" t="e">
        <f t="array" aca="1" ref="K428" ca="1">INDEX(nature,MATCH(SMALL(COUNTIF(nature,"&lt;"&amp;nature),ROW(A427)),COUNTIF(nature,"&lt;"&amp;nature),0))</f>
        <v>#NUM!</v>
      </c>
    </row>
    <row r="429" spans="11:11">
      <c r="K429" t="e">
        <f t="array" aca="1" ref="K429" ca="1">INDEX(nature,MATCH(SMALL(COUNTIF(nature,"&lt;"&amp;nature),ROW(A428)),COUNTIF(nature,"&lt;"&amp;nature),0))</f>
        <v>#NUM!</v>
      </c>
    </row>
    <row r="430" spans="11:11">
      <c r="K430" t="e">
        <f t="array" aca="1" ref="K430" ca="1">INDEX(nature,MATCH(SMALL(COUNTIF(nature,"&lt;"&amp;nature),ROW(A429)),COUNTIF(nature,"&lt;"&amp;nature),0))</f>
        <v>#NUM!</v>
      </c>
    </row>
    <row r="431" spans="11:11">
      <c r="K431" t="e">
        <f t="array" aca="1" ref="K431" ca="1">INDEX(nature,MATCH(SMALL(COUNTIF(nature,"&lt;"&amp;nature),ROW(A430)),COUNTIF(nature,"&lt;"&amp;nature),0))</f>
        <v>#NUM!</v>
      </c>
    </row>
    <row r="432" spans="11:11">
      <c r="K432" t="e">
        <f t="array" aca="1" ref="K432" ca="1">INDEX(nature,MATCH(SMALL(COUNTIF(nature,"&lt;"&amp;nature),ROW(A431)),COUNTIF(nature,"&lt;"&amp;nature),0))</f>
        <v>#NUM!</v>
      </c>
    </row>
    <row r="433" spans="11:11">
      <c r="K433" t="e">
        <f t="array" aca="1" ref="K433" ca="1">INDEX(nature,MATCH(SMALL(COUNTIF(nature,"&lt;"&amp;nature),ROW(A432)),COUNTIF(nature,"&lt;"&amp;nature),0))</f>
        <v>#NUM!</v>
      </c>
    </row>
    <row r="434" spans="11:11">
      <c r="K434" t="e">
        <f t="array" aca="1" ref="K434" ca="1">INDEX(nature,MATCH(SMALL(COUNTIF(nature,"&lt;"&amp;nature),ROW(A433)),COUNTIF(nature,"&lt;"&amp;nature),0))</f>
        <v>#NUM!</v>
      </c>
    </row>
    <row r="435" spans="11:11">
      <c r="K435" t="e">
        <f t="array" aca="1" ref="K435" ca="1">INDEX(nature,MATCH(SMALL(COUNTIF(nature,"&lt;"&amp;nature),ROW(A434)),COUNTIF(nature,"&lt;"&amp;nature),0))</f>
        <v>#NUM!</v>
      </c>
    </row>
    <row r="436" spans="11:11">
      <c r="K436" t="e">
        <f t="array" aca="1" ref="K436" ca="1">INDEX(nature,MATCH(SMALL(COUNTIF(nature,"&lt;"&amp;nature),ROW(A435)),COUNTIF(nature,"&lt;"&amp;nature),0))</f>
        <v>#NUM!</v>
      </c>
    </row>
    <row r="437" spans="11:11">
      <c r="K437" t="e">
        <f t="array" aca="1" ref="K437" ca="1">INDEX(nature,MATCH(SMALL(COUNTIF(nature,"&lt;"&amp;nature),ROW(A436)),COUNTIF(nature,"&lt;"&amp;nature),0))</f>
        <v>#NUM!</v>
      </c>
    </row>
    <row r="438" spans="11:11">
      <c r="K438" t="e">
        <f t="array" aca="1" ref="K438" ca="1">INDEX(nature,MATCH(SMALL(COUNTIF(nature,"&lt;"&amp;nature),ROW(A437)),COUNTIF(nature,"&lt;"&amp;nature),0))</f>
        <v>#NUM!</v>
      </c>
    </row>
    <row r="439" spans="11:11">
      <c r="K439" t="e">
        <f t="array" aca="1" ref="K439" ca="1">INDEX(nature,MATCH(SMALL(COUNTIF(nature,"&lt;"&amp;nature),ROW(A438)),COUNTIF(nature,"&lt;"&amp;nature),0))</f>
        <v>#NUM!</v>
      </c>
    </row>
    <row r="440" spans="11:11">
      <c r="K440" t="e">
        <f t="array" aca="1" ref="K440" ca="1">INDEX(nature,MATCH(SMALL(COUNTIF(nature,"&lt;"&amp;nature),ROW(A439)),COUNTIF(nature,"&lt;"&amp;nature),0))</f>
        <v>#NUM!</v>
      </c>
    </row>
    <row r="441" spans="11:11">
      <c r="K441" t="e">
        <f t="array" aca="1" ref="K441" ca="1">INDEX(nature,MATCH(SMALL(COUNTIF(nature,"&lt;"&amp;nature),ROW(A440)),COUNTIF(nature,"&lt;"&amp;nature),0))</f>
        <v>#NUM!</v>
      </c>
    </row>
    <row r="442" spans="11:11">
      <c r="K442" t="e">
        <f t="array" aca="1" ref="K442" ca="1">INDEX(nature,MATCH(SMALL(COUNTIF(nature,"&lt;"&amp;nature),ROW(A441)),COUNTIF(nature,"&lt;"&amp;nature),0))</f>
        <v>#NUM!</v>
      </c>
    </row>
    <row r="443" spans="11:11">
      <c r="K443" t="e">
        <f t="array" aca="1" ref="K443" ca="1">INDEX(nature,MATCH(SMALL(COUNTIF(nature,"&lt;"&amp;nature),ROW(A442)),COUNTIF(nature,"&lt;"&amp;nature),0))</f>
        <v>#NUM!</v>
      </c>
    </row>
    <row r="444" spans="11:11">
      <c r="K444" t="e">
        <f t="array" aca="1" ref="K444" ca="1">INDEX(nature,MATCH(SMALL(COUNTIF(nature,"&lt;"&amp;nature),ROW(A443)),COUNTIF(nature,"&lt;"&amp;nature),0))</f>
        <v>#NUM!</v>
      </c>
    </row>
    <row r="445" spans="11:11">
      <c r="K445" t="e">
        <f t="array" aca="1" ref="K445" ca="1">INDEX(nature,MATCH(SMALL(COUNTIF(nature,"&lt;"&amp;nature),ROW(A444)),COUNTIF(nature,"&lt;"&amp;nature),0))</f>
        <v>#NUM!</v>
      </c>
    </row>
    <row r="446" spans="11:11">
      <c r="K446" t="e">
        <f t="array" aca="1" ref="K446" ca="1">INDEX(nature,MATCH(SMALL(COUNTIF(nature,"&lt;"&amp;nature),ROW(A445)),COUNTIF(nature,"&lt;"&amp;nature),0))</f>
        <v>#NUM!</v>
      </c>
    </row>
    <row r="447" spans="11:11">
      <c r="K447" t="e">
        <f t="array" aca="1" ref="K447" ca="1">INDEX(nature,MATCH(SMALL(COUNTIF(nature,"&lt;"&amp;nature),ROW(A446)),COUNTIF(nature,"&lt;"&amp;nature),0))</f>
        <v>#NUM!</v>
      </c>
    </row>
    <row r="448" spans="11:11">
      <c r="K448" t="e">
        <f t="array" aca="1" ref="K448" ca="1">INDEX(nature,MATCH(SMALL(COUNTIF(nature,"&lt;"&amp;nature),ROW(A447)),COUNTIF(nature,"&lt;"&amp;nature),0))</f>
        <v>#NUM!</v>
      </c>
    </row>
    <row r="449" spans="11:11">
      <c r="K449" t="e">
        <f t="array" aca="1" ref="K449" ca="1">INDEX(nature,MATCH(SMALL(COUNTIF(nature,"&lt;"&amp;nature),ROW(A448)),COUNTIF(nature,"&lt;"&amp;nature),0))</f>
        <v>#NUM!</v>
      </c>
    </row>
    <row r="450" spans="11:11">
      <c r="K450" t="e">
        <f t="array" aca="1" ref="K450" ca="1">INDEX(nature,MATCH(SMALL(COUNTIF(nature,"&lt;"&amp;nature),ROW(A449)),COUNTIF(nature,"&lt;"&amp;nature),0))</f>
        <v>#NUM!</v>
      </c>
    </row>
    <row r="451" spans="11:11">
      <c r="K451" t="e">
        <f t="array" aca="1" ref="K451" ca="1">INDEX(nature,MATCH(SMALL(COUNTIF(nature,"&lt;"&amp;nature),ROW(A450)),COUNTIF(nature,"&lt;"&amp;nature),0))</f>
        <v>#NUM!</v>
      </c>
    </row>
    <row r="452" spans="11:11">
      <c r="K452" t="e">
        <f t="array" aca="1" ref="K452" ca="1">INDEX(nature,MATCH(SMALL(COUNTIF(nature,"&lt;"&amp;nature),ROW(A451)),COUNTIF(nature,"&lt;"&amp;nature),0))</f>
        <v>#NUM!</v>
      </c>
    </row>
    <row r="453" spans="11:11">
      <c r="K453" t="e">
        <f t="array" aca="1" ref="K453" ca="1">INDEX(nature,MATCH(SMALL(COUNTIF(nature,"&lt;"&amp;nature),ROW(A452)),COUNTIF(nature,"&lt;"&amp;nature),0))</f>
        <v>#NUM!</v>
      </c>
    </row>
    <row r="454" spans="11:11">
      <c r="K454" t="e">
        <f t="array" aca="1" ref="K454" ca="1">INDEX(nature,MATCH(SMALL(COUNTIF(nature,"&lt;"&amp;nature),ROW(A453)),COUNTIF(nature,"&lt;"&amp;nature),0))</f>
        <v>#NUM!</v>
      </c>
    </row>
    <row r="455" spans="11:11">
      <c r="K455" t="e">
        <f t="array" aca="1" ref="K455" ca="1">INDEX(nature,MATCH(SMALL(COUNTIF(nature,"&lt;"&amp;nature),ROW(A454)),COUNTIF(nature,"&lt;"&amp;nature),0))</f>
        <v>#NUM!</v>
      </c>
    </row>
    <row r="456" spans="11:11">
      <c r="K456" t="e">
        <f t="array" aca="1" ref="K456" ca="1">INDEX(nature,MATCH(SMALL(COUNTIF(nature,"&lt;"&amp;nature),ROW(A455)),COUNTIF(nature,"&lt;"&amp;nature),0))</f>
        <v>#NUM!</v>
      </c>
    </row>
    <row r="457" spans="11:11">
      <c r="K457" t="e">
        <f t="array" aca="1" ref="K457" ca="1">INDEX(nature,MATCH(SMALL(COUNTIF(nature,"&lt;"&amp;nature),ROW(A456)),COUNTIF(nature,"&lt;"&amp;nature),0))</f>
        <v>#NUM!</v>
      </c>
    </row>
    <row r="458" spans="11:11">
      <c r="K458" t="e">
        <f t="array" aca="1" ref="K458" ca="1">INDEX(nature,MATCH(SMALL(COUNTIF(nature,"&lt;"&amp;nature),ROW(A457)),COUNTIF(nature,"&lt;"&amp;nature),0))</f>
        <v>#NUM!</v>
      </c>
    </row>
    <row r="459" spans="11:11">
      <c r="K459" t="e">
        <f t="array" aca="1" ref="K459" ca="1">INDEX(nature,MATCH(SMALL(COUNTIF(nature,"&lt;"&amp;nature),ROW(A458)),COUNTIF(nature,"&lt;"&amp;nature),0))</f>
        <v>#NUM!</v>
      </c>
    </row>
    <row r="460" spans="11:11">
      <c r="K460" t="e">
        <f t="array" aca="1" ref="K460" ca="1">INDEX(nature,MATCH(SMALL(COUNTIF(nature,"&lt;"&amp;nature),ROW(A459)),COUNTIF(nature,"&lt;"&amp;nature),0))</f>
        <v>#NUM!</v>
      </c>
    </row>
    <row r="461" spans="11:11">
      <c r="K461" t="e">
        <f t="array" aca="1" ref="K461" ca="1">INDEX(nature,MATCH(SMALL(COUNTIF(nature,"&lt;"&amp;nature),ROW(A460)),COUNTIF(nature,"&lt;"&amp;nature),0))</f>
        <v>#NUM!</v>
      </c>
    </row>
    <row r="462" spans="11:11">
      <c r="K462" t="e">
        <f t="array" aca="1" ref="K462" ca="1">INDEX(nature,MATCH(SMALL(COUNTIF(nature,"&lt;"&amp;nature),ROW(A461)),COUNTIF(nature,"&lt;"&amp;nature),0))</f>
        <v>#NUM!</v>
      </c>
    </row>
    <row r="463" spans="11:11">
      <c r="K463" t="e">
        <f t="array" aca="1" ref="K463" ca="1">INDEX(nature,MATCH(SMALL(COUNTIF(nature,"&lt;"&amp;nature),ROW(A462)),COUNTIF(nature,"&lt;"&amp;nature),0))</f>
        <v>#NUM!</v>
      </c>
    </row>
    <row r="464" spans="11:11">
      <c r="K464" t="e">
        <f t="array" aca="1" ref="K464" ca="1">INDEX(nature,MATCH(SMALL(COUNTIF(nature,"&lt;"&amp;nature),ROW(A463)),COUNTIF(nature,"&lt;"&amp;nature),0))</f>
        <v>#NUM!</v>
      </c>
    </row>
    <row r="465" spans="11:11">
      <c r="K465" t="e">
        <f t="array" aca="1" ref="K465" ca="1">INDEX(nature,MATCH(SMALL(COUNTIF(nature,"&lt;"&amp;nature),ROW(A464)),COUNTIF(nature,"&lt;"&amp;nature),0))</f>
        <v>#NUM!</v>
      </c>
    </row>
    <row r="466" spans="11:11">
      <c r="K466" t="e">
        <f t="array" aca="1" ref="K466" ca="1">INDEX(nature,MATCH(SMALL(COUNTIF(nature,"&lt;"&amp;nature),ROW(A465)),COUNTIF(nature,"&lt;"&amp;nature),0))</f>
        <v>#NUM!</v>
      </c>
    </row>
    <row r="467" spans="11:11">
      <c r="K467" t="e">
        <f t="array" aca="1" ref="K467" ca="1">INDEX(nature,MATCH(SMALL(COUNTIF(nature,"&lt;"&amp;nature),ROW(A466)),COUNTIF(nature,"&lt;"&amp;nature),0))</f>
        <v>#NUM!</v>
      </c>
    </row>
    <row r="468" spans="11:11">
      <c r="K468" t="e">
        <f t="array" aca="1" ref="K468" ca="1">INDEX(nature,MATCH(SMALL(COUNTIF(nature,"&lt;"&amp;nature),ROW(A467)),COUNTIF(nature,"&lt;"&amp;nature),0))</f>
        <v>#NUM!</v>
      </c>
    </row>
    <row r="469" spans="11:11">
      <c r="K469" t="e">
        <f t="array" aca="1" ref="K469" ca="1">INDEX(nature,MATCH(SMALL(COUNTIF(nature,"&lt;"&amp;nature),ROW(A468)),COUNTIF(nature,"&lt;"&amp;nature),0))</f>
        <v>#NUM!</v>
      </c>
    </row>
    <row r="470" spans="11:11">
      <c r="K470" t="e">
        <f t="array" aca="1" ref="K470" ca="1">INDEX(nature,MATCH(SMALL(COUNTIF(nature,"&lt;"&amp;nature),ROW(A469)),COUNTIF(nature,"&lt;"&amp;nature),0))</f>
        <v>#NUM!</v>
      </c>
    </row>
    <row r="471" spans="11:11">
      <c r="K471" t="e">
        <f t="array" aca="1" ref="K471" ca="1">INDEX(nature,MATCH(SMALL(COUNTIF(nature,"&lt;"&amp;nature),ROW(A470)),COUNTIF(nature,"&lt;"&amp;nature),0))</f>
        <v>#NUM!</v>
      </c>
    </row>
    <row r="472" spans="11:11">
      <c r="K472" t="e">
        <f t="array" aca="1" ref="K472" ca="1">INDEX(nature,MATCH(SMALL(COUNTIF(nature,"&lt;"&amp;nature),ROW(A471)),COUNTIF(nature,"&lt;"&amp;nature),0))</f>
        <v>#NUM!</v>
      </c>
    </row>
    <row r="473" spans="11:11">
      <c r="K473" t="e">
        <f t="array" aca="1" ref="K473" ca="1">INDEX(nature,MATCH(SMALL(COUNTIF(nature,"&lt;"&amp;nature),ROW(A472)),COUNTIF(nature,"&lt;"&amp;nature),0))</f>
        <v>#NUM!</v>
      </c>
    </row>
    <row r="474" spans="11:11">
      <c r="K474" t="e">
        <f t="array" aca="1" ref="K474" ca="1">INDEX(nature,MATCH(SMALL(COUNTIF(nature,"&lt;"&amp;nature),ROW(A473)),COUNTIF(nature,"&lt;"&amp;nature),0))</f>
        <v>#NUM!</v>
      </c>
    </row>
    <row r="475" spans="11:11">
      <c r="K475" t="e">
        <f t="array" aca="1" ref="K475" ca="1">INDEX(nature,MATCH(SMALL(COUNTIF(nature,"&lt;"&amp;nature),ROW(A474)),COUNTIF(nature,"&lt;"&amp;nature),0))</f>
        <v>#NUM!</v>
      </c>
    </row>
    <row r="476" spans="11:11">
      <c r="K476" t="e">
        <f t="array" aca="1" ref="K476" ca="1">INDEX(nature,MATCH(SMALL(COUNTIF(nature,"&lt;"&amp;nature),ROW(A475)),COUNTIF(nature,"&lt;"&amp;nature),0))</f>
        <v>#NUM!</v>
      </c>
    </row>
    <row r="477" spans="11:11">
      <c r="K477" t="e">
        <f t="array" aca="1" ref="K477" ca="1">INDEX(nature,MATCH(SMALL(COUNTIF(nature,"&lt;"&amp;nature),ROW(A476)),COUNTIF(nature,"&lt;"&amp;nature),0))</f>
        <v>#NUM!</v>
      </c>
    </row>
    <row r="478" spans="11:11">
      <c r="K478" t="e">
        <f t="array" aca="1" ref="K478" ca="1">INDEX(nature,MATCH(SMALL(COUNTIF(nature,"&lt;"&amp;nature),ROW(A477)),COUNTIF(nature,"&lt;"&amp;nature),0))</f>
        <v>#NUM!</v>
      </c>
    </row>
    <row r="479" spans="11:11">
      <c r="K479" t="e">
        <f t="array" aca="1" ref="K479" ca="1">INDEX(nature,MATCH(SMALL(COUNTIF(nature,"&lt;"&amp;nature),ROW(A478)),COUNTIF(nature,"&lt;"&amp;nature),0))</f>
        <v>#NUM!</v>
      </c>
    </row>
    <row r="480" spans="11:11">
      <c r="K480" t="e">
        <f t="array" aca="1" ref="K480" ca="1">INDEX(nature,MATCH(SMALL(COUNTIF(nature,"&lt;"&amp;nature),ROW(A479)),COUNTIF(nature,"&lt;"&amp;nature),0))</f>
        <v>#NUM!</v>
      </c>
    </row>
    <row r="481" spans="11:11">
      <c r="K481" t="e">
        <f t="array" aca="1" ref="K481" ca="1">INDEX(nature,MATCH(SMALL(COUNTIF(nature,"&lt;"&amp;nature),ROW(A480)),COUNTIF(nature,"&lt;"&amp;nature),0))</f>
        <v>#NUM!</v>
      </c>
    </row>
    <row r="482" spans="11:11">
      <c r="K482" t="e">
        <f t="array" aca="1" ref="K482" ca="1">INDEX(nature,MATCH(SMALL(COUNTIF(nature,"&lt;"&amp;nature),ROW(A481)),COUNTIF(nature,"&lt;"&amp;nature),0))</f>
        <v>#NUM!</v>
      </c>
    </row>
    <row r="483" spans="11:11">
      <c r="K483" t="e">
        <f t="array" aca="1" ref="K483" ca="1">INDEX(nature,MATCH(SMALL(COUNTIF(nature,"&lt;"&amp;nature),ROW(A482)),COUNTIF(nature,"&lt;"&amp;nature),0))</f>
        <v>#NUM!</v>
      </c>
    </row>
    <row r="484" spans="11:11">
      <c r="K484" t="e">
        <f t="array" aca="1" ref="K484" ca="1">INDEX(nature,MATCH(SMALL(COUNTIF(nature,"&lt;"&amp;nature),ROW(A483)),COUNTIF(nature,"&lt;"&amp;nature),0))</f>
        <v>#NUM!</v>
      </c>
    </row>
    <row r="485" spans="11:11">
      <c r="K485" t="e">
        <f t="array" aca="1" ref="K485" ca="1">INDEX(nature,MATCH(SMALL(COUNTIF(nature,"&lt;"&amp;nature),ROW(A484)),COUNTIF(nature,"&lt;"&amp;nature),0))</f>
        <v>#NUM!</v>
      </c>
    </row>
    <row r="486" spans="11:11">
      <c r="K486" t="e">
        <f t="array" aca="1" ref="K486" ca="1">INDEX(nature,MATCH(SMALL(COUNTIF(nature,"&lt;"&amp;nature),ROW(A485)),COUNTIF(nature,"&lt;"&amp;nature),0))</f>
        <v>#NUM!</v>
      </c>
    </row>
    <row r="487" spans="11:11">
      <c r="K487" t="e">
        <f t="array" aca="1" ref="K487" ca="1">INDEX(nature,MATCH(SMALL(COUNTIF(nature,"&lt;"&amp;nature),ROW(A486)),COUNTIF(nature,"&lt;"&amp;nature),0))</f>
        <v>#NUM!</v>
      </c>
    </row>
    <row r="488" spans="11:11">
      <c r="K488" t="e">
        <f t="array" aca="1" ref="K488" ca="1">INDEX(nature,MATCH(SMALL(COUNTIF(nature,"&lt;"&amp;nature),ROW(A487)),COUNTIF(nature,"&lt;"&amp;nature),0))</f>
        <v>#NUM!</v>
      </c>
    </row>
    <row r="489" spans="11:11">
      <c r="K489" t="e">
        <f t="array" aca="1" ref="K489" ca="1">INDEX(nature,MATCH(SMALL(COUNTIF(nature,"&lt;"&amp;nature),ROW(A488)),COUNTIF(nature,"&lt;"&amp;nature),0))</f>
        <v>#NUM!</v>
      </c>
    </row>
    <row r="490" spans="11:11">
      <c r="K490" t="e">
        <f t="array" aca="1" ref="K490" ca="1">INDEX(nature,MATCH(SMALL(COUNTIF(nature,"&lt;"&amp;nature),ROW(A489)),COUNTIF(nature,"&lt;"&amp;nature),0))</f>
        <v>#NUM!</v>
      </c>
    </row>
    <row r="491" spans="11:11">
      <c r="K491" t="e">
        <f t="array" aca="1" ref="K491" ca="1">INDEX(nature,MATCH(SMALL(COUNTIF(nature,"&lt;"&amp;nature),ROW(A490)),COUNTIF(nature,"&lt;"&amp;nature),0))</f>
        <v>#NUM!</v>
      </c>
    </row>
    <row r="492" spans="11:11">
      <c r="K492" t="e">
        <f t="array" aca="1" ref="K492" ca="1">INDEX(nature,MATCH(SMALL(COUNTIF(nature,"&lt;"&amp;nature),ROW(A491)),COUNTIF(nature,"&lt;"&amp;nature),0))</f>
        <v>#NUM!</v>
      </c>
    </row>
    <row r="493" spans="11:11">
      <c r="K493" t="e">
        <f t="array" aca="1" ref="K493" ca="1">INDEX(nature,MATCH(SMALL(COUNTIF(nature,"&lt;"&amp;nature),ROW(A492)),COUNTIF(nature,"&lt;"&amp;nature),0))</f>
        <v>#NUM!</v>
      </c>
    </row>
    <row r="494" spans="11:11">
      <c r="K494" t="e">
        <f t="array" aca="1" ref="K494" ca="1">INDEX(nature,MATCH(SMALL(COUNTIF(nature,"&lt;"&amp;nature),ROW(A493)),COUNTIF(nature,"&lt;"&amp;nature),0))</f>
        <v>#NUM!</v>
      </c>
    </row>
    <row r="495" spans="11:11">
      <c r="K495" t="e">
        <f t="array" aca="1" ref="K495" ca="1">INDEX(nature,MATCH(SMALL(COUNTIF(nature,"&lt;"&amp;nature),ROW(A494)),COUNTIF(nature,"&lt;"&amp;nature),0))</f>
        <v>#NUM!</v>
      </c>
    </row>
    <row r="496" spans="11:11">
      <c r="K496" t="e">
        <f t="array" aca="1" ref="K496" ca="1">INDEX(nature,MATCH(SMALL(COUNTIF(nature,"&lt;"&amp;nature),ROW(A495)),COUNTIF(nature,"&lt;"&amp;nature),0))</f>
        <v>#NUM!</v>
      </c>
    </row>
    <row r="497" spans="11:11">
      <c r="K497" t="e">
        <f t="array" aca="1" ref="K497" ca="1">INDEX(nature,MATCH(SMALL(COUNTIF(nature,"&lt;"&amp;nature),ROW(A496)),COUNTIF(nature,"&lt;"&amp;nature),0))</f>
        <v>#NUM!</v>
      </c>
    </row>
    <row r="498" spans="11:11">
      <c r="K498" t="e">
        <f t="array" aca="1" ref="K498" ca="1">INDEX(nature,MATCH(SMALL(COUNTIF(nature,"&lt;"&amp;nature),ROW(A497)),COUNTIF(nature,"&lt;"&amp;nature),0))</f>
        <v>#NUM!</v>
      </c>
    </row>
    <row r="499" spans="11:11">
      <c r="K499" t="e">
        <f t="array" aca="1" ref="K499" ca="1">INDEX(nature,MATCH(SMALL(COUNTIF(nature,"&lt;"&amp;nature),ROW(A498)),COUNTIF(nature,"&lt;"&amp;nature),0))</f>
        <v>#NUM!</v>
      </c>
    </row>
    <row r="500" spans="11:11">
      <c r="K500" t="e">
        <f t="array" aca="1" ref="K500" ca="1">INDEX(nature,MATCH(SMALL(COUNTIF(nature,"&lt;"&amp;nature),ROW(A499)),COUNTIF(nature,"&lt;"&amp;nature),0))</f>
        <v>#NUM!</v>
      </c>
    </row>
    <row r="501" spans="11:11">
      <c r="K501" t="e">
        <f t="array" aca="1" ref="K501" ca="1">INDEX(nature,MATCH(SMALL(COUNTIF(nature,"&lt;"&amp;nature),ROW(A500)),COUNTIF(nature,"&lt;"&amp;nature),0))</f>
        <v>#NUM!</v>
      </c>
    </row>
    <row r="502" spans="11:11">
      <c r="K502" t="e">
        <f t="array" aca="1" ref="K502" ca="1">INDEX(nature,MATCH(SMALL(COUNTIF(nature,"&lt;"&amp;nature),ROW(A501)),COUNTIF(nature,"&lt;"&amp;nature),0))</f>
        <v>#NUM!</v>
      </c>
    </row>
    <row r="503" spans="11:11">
      <c r="K503" t="e">
        <f t="array" aca="1" ref="K503" ca="1">INDEX(nature,MATCH(SMALL(COUNTIF(nature,"&lt;"&amp;nature),ROW(A502)),COUNTIF(nature,"&lt;"&amp;nature),0))</f>
        <v>#NUM!</v>
      </c>
    </row>
    <row r="504" spans="11:11">
      <c r="K504" t="e">
        <f t="array" aca="1" ref="K504" ca="1">INDEX(nature,MATCH(SMALL(COUNTIF(nature,"&lt;"&amp;nature),ROW(A503)),COUNTIF(nature,"&lt;"&amp;nature),0))</f>
        <v>#NUM!</v>
      </c>
    </row>
    <row r="505" spans="11:11">
      <c r="K505" t="e">
        <f t="array" aca="1" ref="K505" ca="1">INDEX(nature,MATCH(SMALL(COUNTIF(nature,"&lt;"&amp;nature),ROW(A504)),COUNTIF(nature,"&lt;"&amp;nature),0))</f>
        <v>#NUM!</v>
      </c>
    </row>
    <row r="506" spans="11:11">
      <c r="K506" t="e">
        <f t="array" aca="1" ref="K506" ca="1">INDEX(nature,MATCH(SMALL(COUNTIF(nature,"&lt;"&amp;nature),ROW(A505)),COUNTIF(nature,"&lt;"&amp;nature),0))</f>
        <v>#NUM!</v>
      </c>
    </row>
    <row r="507" spans="11:11">
      <c r="K507" t="e">
        <f t="array" aca="1" ref="K507" ca="1">INDEX(nature,MATCH(SMALL(COUNTIF(nature,"&lt;"&amp;nature),ROW(A506)),COUNTIF(nature,"&lt;"&amp;nature),0))</f>
        <v>#NUM!</v>
      </c>
    </row>
    <row r="508" spans="11:11">
      <c r="K508" t="e">
        <f t="array" aca="1" ref="K508" ca="1">INDEX(nature,MATCH(SMALL(COUNTIF(nature,"&lt;"&amp;nature),ROW(A507)),COUNTIF(nature,"&lt;"&amp;nature),0))</f>
        <v>#NUM!</v>
      </c>
    </row>
    <row r="509" spans="11:11">
      <c r="K509" t="e">
        <f t="array" aca="1" ref="K509" ca="1">INDEX(nature,MATCH(SMALL(COUNTIF(nature,"&lt;"&amp;nature),ROW(A508)),COUNTIF(nature,"&lt;"&amp;nature),0))</f>
        <v>#NUM!</v>
      </c>
    </row>
    <row r="510" spans="11:11">
      <c r="K510" t="e">
        <f t="array" aca="1" ref="K510" ca="1">INDEX(nature,MATCH(SMALL(COUNTIF(nature,"&lt;"&amp;nature),ROW(A509)),COUNTIF(nature,"&lt;"&amp;nature),0))</f>
        <v>#NUM!</v>
      </c>
    </row>
    <row r="511" spans="11:11">
      <c r="K511" t="e">
        <f t="array" aca="1" ref="K511" ca="1">INDEX(nature,MATCH(SMALL(COUNTIF(nature,"&lt;"&amp;nature),ROW(A510)),COUNTIF(nature,"&lt;"&amp;nature),0))</f>
        <v>#NUM!</v>
      </c>
    </row>
    <row r="512" spans="11:11">
      <c r="K512" t="e">
        <f t="array" aca="1" ref="K512" ca="1">INDEX(nature,MATCH(SMALL(COUNTIF(nature,"&lt;"&amp;nature),ROW(A511)),COUNTIF(nature,"&lt;"&amp;nature),0))</f>
        <v>#NUM!</v>
      </c>
    </row>
    <row r="513" spans="11:11">
      <c r="K513" t="e">
        <f t="array" aca="1" ref="K513" ca="1">INDEX(nature,MATCH(SMALL(COUNTIF(nature,"&lt;"&amp;nature),ROW(A512)),COUNTIF(nature,"&lt;"&amp;nature),0))</f>
        <v>#NUM!</v>
      </c>
    </row>
    <row r="514" spans="11:11">
      <c r="K514" t="e">
        <f t="array" aca="1" ref="K514" ca="1">INDEX(nature,MATCH(SMALL(COUNTIF(nature,"&lt;"&amp;nature),ROW(A513)),COUNTIF(nature,"&lt;"&amp;nature),0))</f>
        <v>#NUM!</v>
      </c>
    </row>
    <row r="515" spans="11:11">
      <c r="K515" t="e">
        <f t="array" aca="1" ref="K515" ca="1">INDEX(nature,MATCH(SMALL(COUNTIF(nature,"&lt;"&amp;nature),ROW(A514)),COUNTIF(nature,"&lt;"&amp;nature),0))</f>
        <v>#NUM!</v>
      </c>
    </row>
    <row r="516" spans="11:11">
      <c r="K516" t="e">
        <f t="array" aca="1" ref="K516" ca="1">INDEX(nature,MATCH(SMALL(COUNTIF(nature,"&lt;"&amp;nature),ROW(A515)),COUNTIF(nature,"&lt;"&amp;nature),0))</f>
        <v>#NUM!</v>
      </c>
    </row>
    <row r="517" spans="11:11">
      <c r="K517" t="e">
        <f t="array" aca="1" ref="K517" ca="1">INDEX(nature,MATCH(SMALL(COUNTIF(nature,"&lt;"&amp;nature),ROW(A516)),COUNTIF(nature,"&lt;"&amp;nature),0))</f>
        <v>#NUM!</v>
      </c>
    </row>
    <row r="518" spans="11:11">
      <c r="K518" t="e">
        <f t="array" aca="1" ref="K518" ca="1">INDEX(nature,MATCH(SMALL(COUNTIF(nature,"&lt;"&amp;nature),ROW(A517)),COUNTIF(nature,"&lt;"&amp;nature),0))</f>
        <v>#NUM!</v>
      </c>
    </row>
    <row r="519" spans="11:11">
      <c r="K519" t="e">
        <f t="array" aca="1" ref="K519" ca="1">INDEX(nature,MATCH(SMALL(COUNTIF(nature,"&lt;"&amp;nature),ROW(A518)),COUNTIF(nature,"&lt;"&amp;nature),0))</f>
        <v>#NUM!</v>
      </c>
    </row>
    <row r="520" spans="11:11">
      <c r="K520" t="e">
        <f t="array" aca="1" ref="K520" ca="1">INDEX(nature,MATCH(SMALL(COUNTIF(nature,"&lt;"&amp;nature),ROW(A519)),COUNTIF(nature,"&lt;"&amp;nature),0))</f>
        <v>#NUM!</v>
      </c>
    </row>
    <row r="521" spans="11:11">
      <c r="K521" t="e">
        <f t="array" aca="1" ref="K521" ca="1">INDEX(nature,MATCH(SMALL(COUNTIF(nature,"&lt;"&amp;nature),ROW(A520)),COUNTIF(nature,"&lt;"&amp;nature),0))</f>
        <v>#NUM!</v>
      </c>
    </row>
    <row r="522" spans="11:11">
      <c r="K522" t="e">
        <f t="array" aca="1" ref="K522" ca="1">INDEX(nature,MATCH(SMALL(COUNTIF(nature,"&lt;"&amp;nature),ROW(A521)),COUNTIF(nature,"&lt;"&amp;nature),0))</f>
        <v>#NUM!</v>
      </c>
    </row>
    <row r="523" spans="11:11">
      <c r="K523" t="e">
        <f t="array" aca="1" ref="K523" ca="1">INDEX(nature,MATCH(SMALL(COUNTIF(nature,"&lt;"&amp;nature),ROW(A522)),COUNTIF(nature,"&lt;"&amp;nature),0))</f>
        <v>#NUM!</v>
      </c>
    </row>
    <row r="524" spans="11:11">
      <c r="K524" t="e">
        <f t="array" aca="1" ref="K524" ca="1">INDEX(nature,MATCH(SMALL(COUNTIF(nature,"&lt;"&amp;nature),ROW(A523)),COUNTIF(nature,"&lt;"&amp;nature),0))</f>
        <v>#NUM!</v>
      </c>
    </row>
    <row r="525" spans="11:11">
      <c r="K525" t="e">
        <f t="array" aca="1" ref="K525" ca="1">INDEX(nature,MATCH(SMALL(COUNTIF(nature,"&lt;"&amp;nature),ROW(A524)),COUNTIF(nature,"&lt;"&amp;nature),0))</f>
        <v>#NUM!</v>
      </c>
    </row>
    <row r="526" spans="11:11">
      <c r="K526" t="e">
        <f t="array" aca="1" ref="K526" ca="1">INDEX(nature,MATCH(SMALL(COUNTIF(nature,"&lt;"&amp;nature),ROW(A525)),COUNTIF(nature,"&lt;"&amp;nature),0))</f>
        <v>#NUM!</v>
      </c>
    </row>
    <row r="527" spans="11:11">
      <c r="K527" t="e">
        <f t="array" aca="1" ref="K527" ca="1">INDEX(nature,MATCH(SMALL(COUNTIF(nature,"&lt;"&amp;nature),ROW(A526)),COUNTIF(nature,"&lt;"&amp;nature),0))</f>
        <v>#NUM!</v>
      </c>
    </row>
    <row r="528" spans="11:11">
      <c r="K528" t="e">
        <f t="array" aca="1" ref="K528" ca="1">INDEX(nature,MATCH(SMALL(COUNTIF(nature,"&lt;"&amp;nature),ROW(A527)),COUNTIF(nature,"&lt;"&amp;nature),0))</f>
        <v>#NUM!</v>
      </c>
    </row>
    <row r="529" spans="11:11">
      <c r="K529" t="e">
        <f t="array" aca="1" ref="K529" ca="1">INDEX(nature,MATCH(SMALL(COUNTIF(nature,"&lt;"&amp;nature),ROW(A528)),COUNTIF(nature,"&lt;"&amp;nature),0))</f>
        <v>#NUM!</v>
      </c>
    </row>
    <row r="530" spans="11:11">
      <c r="K530" t="e">
        <f t="array" aca="1" ref="K530" ca="1">INDEX(nature,MATCH(SMALL(COUNTIF(nature,"&lt;"&amp;nature),ROW(A529)),COUNTIF(nature,"&lt;"&amp;nature),0))</f>
        <v>#NUM!</v>
      </c>
    </row>
    <row r="531" spans="11:11">
      <c r="K531" t="e">
        <f t="array" aca="1" ref="K531" ca="1">INDEX(nature,MATCH(SMALL(COUNTIF(nature,"&lt;"&amp;nature),ROW(A530)),COUNTIF(nature,"&lt;"&amp;nature),0))</f>
        <v>#NUM!</v>
      </c>
    </row>
    <row r="532" spans="11:11">
      <c r="K532" t="e">
        <f t="array" aca="1" ref="K532" ca="1">INDEX(nature,MATCH(SMALL(COUNTIF(nature,"&lt;"&amp;nature),ROW(A531)),COUNTIF(nature,"&lt;"&amp;nature),0))</f>
        <v>#NUM!</v>
      </c>
    </row>
    <row r="533" spans="11:11">
      <c r="K533" t="e">
        <f t="array" aca="1" ref="K533" ca="1">INDEX(nature,MATCH(SMALL(COUNTIF(nature,"&lt;"&amp;nature),ROW(A532)),COUNTIF(nature,"&lt;"&amp;nature),0))</f>
        <v>#NUM!</v>
      </c>
    </row>
    <row r="534" spans="11:11">
      <c r="K534" t="e">
        <f t="array" aca="1" ref="K534" ca="1">INDEX(nature,MATCH(SMALL(COUNTIF(nature,"&lt;"&amp;nature),ROW(A533)),COUNTIF(nature,"&lt;"&amp;nature),0))</f>
        <v>#NUM!</v>
      </c>
    </row>
    <row r="535" spans="11:11">
      <c r="K535" t="e">
        <f t="array" aca="1" ref="K535" ca="1">INDEX(nature,MATCH(SMALL(COUNTIF(nature,"&lt;"&amp;nature),ROW(A534)),COUNTIF(nature,"&lt;"&amp;nature),0))</f>
        <v>#NUM!</v>
      </c>
    </row>
    <row r="536" spans="11:11">
      <c r="K536" t="e">
        <f t="array" aca="1" ref="K536" ca="1">INDEX(nature,MATCH(SMALL(COUNTIF(nature,"&lt;"&amp;nature),ROW(A535)),COUNTIF(nature,"&lt;"&amp;nature),0))</f>
        <v>#NUM!</v>
      </c>
    </row>
    <row r="537" spans="11:11">
      <c r="K537" t="e">
        <f t="array" aca="1" ref="K537" ca="1">INDEX(nature,MATCH(SMALL(COUNTIF(nature,"&lt;"&amp;nature),ROW(A536)),COUNTIF(nature,"&lt;"&amp;nature),0))</f>
        <v>#NUM!</v>
      </c>
    </row>
    <row r="538" spans="11:11">
      <c r="K538" t="e">
        <f t="array" aca="1" ref="K538" ca="1">INDEX(nature,MATCH(SMALL(COUNTIF(nature,"&lt;"&amp;nature),ROW(A537)),COUNTIF(nature,"&lt;"&amp;nature),0))</f>
        <v>#NUM!</v>
      </c>
    </row>
    <row r="539" spans="11:11">
      <c r="K539" t="e">
        <f t="array" aca="1" ref="K539" ca="1">INDEX(nature,MATCH(SMALL(COUNTIF(nature,"&lt;"&amp;nature),ROW(A538)),COUNTIF(nature,"&lt;"&amp;nature),0))</f>
        <v>#NUM!</v>
      </c>
    </row>
    <row r="540" spans="11:11">
      <c r="K540" t="e">
        <f t="array" aca="1" ref="K540" ca="1">INDEX(nature,MATCH(SMALL(COUNTIF(nature,"&lt;"&amp;nature),ROW(A539)),COUNTIF(nature,"&lt;"&amp;nature),0))</f>
        <v>#NUM!</v>
      </c>
    </row>
    <row r="541" spans="11:11">
      <c r="K541" t="e">
        <f t="array" aca="1" ref="K541" ca="1">INDEX(nature,MATCH(SMALL(COUNTIF(nature,"&lt;"&amp;nature),ROW(A540)),COUNTIF(nature,"&lt;"&amp;nature),0))</f>
        <v>#NUM!</v>
      </c>
    </row>
    <row r="542" spans="11:11">
      <c r="K542" t="e">
        <f t="array" aca="1" ref="K542" ca="1">INDEX(nature,MATCH(SMALL(COUNTIF(nature,"&lt;"&amp;nature),ROW(A541)),COUNTIF(nature,"&lt;"&amp;nature),0))</f>
        <v>#NUM!</v>
      </c>
    </row>
    <row r="543" spans="11:11">
      <c r="K543" t="e">
        <f t="array" aca="1" ref="K543" ca="1">INDEX(nature,MATCH(SMALL(COUNTIF(nature,"&lt;"&amp;nature),ROW(A542)),COUNTIF(nature,"&lt;"&amp;nature),0))</f>
        <v>#NUM!</v>
      </c>
    </row>
    <row r="544" spans="11:11">
      <c r="K544" t="e">
        <f t="array" aca="1" ref="K544" ca="1">INDEX(nature,MATCH(SMALL(COUNTIF(nature,"&lt;"&amp;nature),ROW(A543)),COUNTIF(nature,"&lt;"&amp;nature),0))</f>
        <v>#NUM!</v>
      </c>
    </row>
    <row r="545" spans="11:11">
      <c r="K545" t="e">
        <f t="array" aca="1" ref="K545" ca="1">INDEX(nature,MATCH(SMALL(COUNTIF(nature,"&lt;"&amp;nature),ROW(A544)),COUNTIF(nature,"&lt;"&amp;nature),0))</f>
        <v>#NUM!</v>
      </c>
    </row>
    <row r="546" spans="11:11">
      <c r="K546" t="e">
        <f t="array" aca="1" ref="K546" ca="1">INDEX(nature,MATCH(SMALL(COUNTIF(nature,"&lt;"&amp;nature),ROW(A545)),COUNTIF(nature,"&lt;"&amp;nature),0))</f>
        <v>#NUM!</v>
      </c>
    </row>
    <row r="547" spans="11:11">
      <c r="K547" t="e">
        <f t="array" aca="1" ref="K547" ca="1">INDEX(nature,MATCH(SMALL(COUNTIF(nature,"&lt;"&amp;nature),ROW(A546)),COUNTIF(nature,"&lt;"&amp;nature),0))</f>
        <v>#NUM!</v>
      </c>
    </row>
    <row r="548" spans="11:11">
      <c r="K548" t="e">
        <f t="array" aca="1" ref="K548" ca="1">INDEX(nature,MATCH(SMALL(COUNTIF(nature,"&lt;"&amp;nature),ROW(A547)),COUNTIF(nature,"&lt;"&amp;nature),0))</f>
        <v>#NUM!</v>
      </c>
    </row>
    <row r="549" spans="11:11">
      <c r="K549" t="e">
        <f t="array" aca="1" ref="K549" ca="1">INDEX(nature,MATCH(SMALL(COUNTIF(nature,"&lt;"&amp;nature),ROW(A548)),COUNTIF(nature,"&lt;"&amp;nature),0))</f>
        <v>#NUM!</v>
      </c>
    </row>
    <row r="550" spans="11:11">
      <c r="K550" t="e">
        <f t="array" aca="1" ref="K550" ca="1">INDEX(nature,MATCH(SMALL(COUNTIF(nature,"&lt;"&amp;nature),ROW(A549)),COUNTIF(nature,"&lt;"&amp;nature),0))</f>
        <v>#NUM!</v>
      </c>
    </row>
    <row r="551" spans="11:11">
      <c r="K551" t="e">
        <f t="array" aca="1" ref="K551" ca="1">INDEX(nature,MATCH(SMALL(COUNTIF(nature,"&lt;"&amp;nature),ROW(A550)),COUNTIF(nature,"&lt;"&amp;nature),0))</f>
        <v>#NUM!</v>
      </c>
    </row>
    <row r="552" spans="11:11">
      <c r="K552" t="e">
        <f t="array" aca="1" ref="K552" ca="1">INDEX(nature,MATCH(SMALL(COUNTIF(nature,"&lt;"&amp;nature),ROW(A551)),COUNTIF(nature,"&lt;"&amp;nature),0))</f>
        <v>#NUM!</v>
      </c>
    </row>
    <row r="553" spans="11:11">
      <c r="K553" t="e">
        <f t="array" aca="1" ref="K553" ca="1">INDEX(nature,MATCH(SMALL(COUNTIF(nature,"&lt;"&amp;nature),ROW(A552)),COUNTIF(nature,"&lt;"&amp;nature),0))</f>
        <v>#NUM!</v>
      </c>
    </row>
    <row r="554" spans="11:11">
      <c r="K554" t="e">
        <f t="array" aca="1" ref="K554" ca="1">INDEX(nature,MATCH(SMALL(COUNTIF(nature,"&lt;"&amp;nature),ROW(A553)),COUNTIF(nature,"&lt;"&amp;nature),0))</f>
        <v>#NUM!</v>
      </c>
    </row>
    <row r="555" spans="11:11">
      <c r="K555" t="e">
        <f t="array" aca="1" ref="K555" ca="1">INDEX(nature,MATCH(SMALL(COUNTIF(nature,"&lt;"&amp;nature),ROW(A554)),COUNTIF(nature,"&lt;"&amp;nature),0))</f>
        <v>#NUM!</v>
      </c>
    </row>
    <row r="556" spans="11:11">
      <c r="K556" t="e">
        <f t="array" aca="1" ref="K556" ca="1">INDEX(nature,MATCH(SMALL(COUNTIF(nature,"&lt;"&amp;nature),ROW(A555)),COUNTIF(nature,"&lt;"&amp;nature),0))</f>
        <v>#NUM!</v>
      </c>
    </row>
    <row r="557" spans="11:11">
      <c r="K557" t="e">
        <f t="array" aca="1" ref="K557" ca="1">INDEX(nature,MATCH(SMALL(COUNTIF(nature,"&lt;"&amp;nature),ROW(A556)),COUNTIF(nature,"&lt;"&amp;nature),0))</f>
        <v>#NUM!</v>
      </c>
    </row>
    <row r="558" spans="11:11">
      <c r="K558" t="e">
        <f t="array" aca="1" ref="K558" ca="1">INDEX(nature,MATCH(SMALL(COUNTIF(nature,"&lt;"&amp;nature),ROW(A557)),COUNTIF(nature,"&lt;"&amp;nature),0))</f>
        <v>#NUM!</v>
      </c>
    </row>
    <row r="559" spans="11:11">
      <c r="K559" t="e">
        <f t="array" aca="1" ref="K559" ca="1">INDEX(nature,MATCH(SMALL(COUNTIF(nature,"&lt;"&amp;nature),ROW(A558)),COUNTIF(nature,"&lt;"&amp;nature),0))</f>
        <v>#NUM!</v>
      </c>
    </row>
    <row r="560" spans="11:11">
      <c r="K560" t="e">
        <f t="array" aca="1" ref="K560" ca="1">INDEX(nature,MATCH(SMALL(COUNTIF(nature,"&lt;"&amp;nature),ROW(A559)),COUNTIF(nature,"&lt;"&amp;nature),0))</f>
        <v>#NUM!</v>
      </c>
    </row>
    <row r="561" spans="11:11">
      <c r="K561" t="e">
        <f t="array" aca="1" ref="K561" ca="1">INDEX(nature,MATCH(SMALL(COUNTIF(nature,"&lt;"&amp;nature),ROW(A560)),COUNTIF(nature,"&lt;"&amp;nature),0))</f>
        <v>#NUM!</v>
      </c>
    </row>
    <row r="562" spans="11:11">
      <c r="K562" t="e">
        <f t="array" aca="1" ref="K562" ca="1">INDEX(nature,MATCH(SMALL(COUNTIF(nature,"&lt;"&amp;nature),ROW(A561)),COUNTIF(nature,"&lt;"&amp;nature),0))</f>
        <v>#NUM!</v>
      </c>
    </row>
    <row r="563" spans="11:11">
      <c r="K563" t="e">
        <f t="array" aca="1" ref="K563" ca="1">INDEX(nature,MATCH(SMALL(COUNTIF(nature,"&lt;"&amp;nature),ROW(A562)),COUNTIF(nature,"&lt;"&amp;nature),0))</f>
        <v>#NUM!</v>
      </c>
    </row>
    <row r="564" spans="11:11">
      <c r="K564" t="e">
        <f t="array" aca="1" ref="K564" ca="1">INDEX(nature,MATCH(SMALL(COUNTIF(nature,"&lt;"&amp;nature),ROW(A563)),COUNTIF(nature,"&lt;"&amp;nature),0))</f>
        <v>#NUM!</v>
      </c>
    </row>
    <row r="565" spans="11:11">
      <c r="K565" t="e">
        <f t="array" aca="1" ref="K565" ca="1">INDEX(nature,MATCH(SMALL(COUNTIF(nature,"&lt;"&amp;nature),ROW(A564)),COUNTIF(nature,"&lt;"&amp;nature),0))</f>
        <v>#NUM!</v>
      </c>
    </row>
    <row r="566" spans="11:11">
      <c r="K566" t="e">
        <f t="array" aca="1" ref="K566" ca="1">INDEX(nature,MATCH(SMALL(COUNTIF(nature,"&lt;"&amp;nature),ROW(A565)),COUNTIF(nature,"&lt;"&amp;nature),0))</f>
        <v>#NUM!</v>
      </c>
    </row>
    <row r="567" spans="11:11">
      <c r="K567" t="e">
        <f t="array" aca="1" ref="K567" ca="1">INDEX(nature,MATCH(SMALL(COUNTIF(nature,"&lt;"&amp;nature),ROW(A566)),COUNTIF(nature,"&lt;"&amp;nature),0))</f>
        <v>#NUM!</v>
      </c>
    </row>
    <row r="568" spans="11:11">
      <c r="K568" t="e">
        <f t="array" aca="1" ref="K568" ca="1">INDEX(nature,MATCH(SMALL(COUNTIF(nature,"&lt;"&amp;nature),ROW(A567)),COUNTIF(nature,"&lt;"&amp;nature),0))</f>
        <v>#NUM!</v>
      </c>
    </row>
    <row r="569" spans="11:11">
      <c r="K569" t="e">
        <f t="array" aca="1" ref="K569" ca="1">INDEX(nature,MATCH(SMALL(COUNTIF(nature,"&lt;"&amp;nature),ROW(A568)),COUNTIF(nature,"&lt;"&amp;nature),0))</f>
        <v>#NUM!</v>
      </c>
    </row>
    <row r="570" spans="11:11">
      <c r="K570" t="e">
        <f t="array" aca="1" ref="K570" ca="1">INDEX(nature,MATCH(SMALL(COUNTIF(nature,"&lt;"&amp;nature),ROW(A569)),COUNTIF(nature,"&lt;"&amp;nature),0))</f>
        <v>#NUM!</v>
      </c>
    </row>
    <row r="571" spans="11:11">
      <c r="K571" t="e">
        <f t="array" aca="1" ref="K571" ca="1">INDEX(nature,MATCH(SMALL(COUNTIF(nature,"&lt;"&amp;nature),ROW(A570)),COUNTIF(nature,"&lt;"&amp;nature),0))</f>
        <v>#NUM!</v>
      </c>
    </row>
    <row r="572" spans="11:11">
      <c r="K572" t="e">
        <f t="array" aca="1" ref="K572" ca="1">INDEX(nature,MATCH(SMALL(COUNTIF(nature,"&lt;"&amp;nature),ROW(A571)),COUNTIF(nature,"&lt;"&amp;nature),0))</f>
        <v>#NUM!</v>
      </c>
    </row>
    <row r="573" spans="11:11">
      <c r="K573" t="e">
        <f t="array" aca="1" ref="K573" ca="1">INDEX(nature,MATCH(SMALL(COUNTIF(nature,"&lt;"&amp;nature),ROW(A572)),COUNTIF(nature,"&lt;"&amp;nature),0))</f>
        <v>#NUM!</v>
      </c>
    </row>
    <row r="574" spans="11:11">
      <c r="K574" t="e">
        <f t="array" aca="1" ref="K574" ca="1">INDEX(nature,MATCH(SMALL(COUNTIF(nature,"&lt;"&amp;nature),ROW(A573)),COUNTIF(nature,"&lt;"&amp;nature),0))</f>
        <v>#NUM!</v>
      </c>
    </row>
    <row r="575" spans="11:11">
      <c r="K575" t="e">
        <f t="array" aca="1" ref="K575" ca="1">INDEX(nature,MATCH(SMALL(COUNTIF(nature,"&lt;"&amp;nature),ROW(A574)),COUNTIF(nature,"&lt;"&amp;nature),0))</f>
        <v>#NUM!</v>
      </c>
    </row>
    <row r="576" spans="11:11">
      <c r="K576" t="e">
        <f t="array" aca="1" ref="K576" ca="1">INDEX(nature,MATCH(SMALL(COUNTIF(nature,"&lt;"&amp;nature),ROW(A575)),COUNTIF(nature,"&lt;"&amp;nature),0))</f>
        <v>#NUM!</v>
      </c>
    </row>
    <row r="577" spans="11:11">
      <c r="K577" t="e">
        <f t="array" aca="1" ref="K577" ca="1">INDEX(nature,MATCH(SMALL(COUNTIF(nature,"&lt;"&amp;nature),ROW(A576)),COUNTIF(nature,"&lt;"&amp;nature),0))</f>
        <v>#NUM!</v>
      </c>
    </row>
    <row r="578" spans="11:11">
      <c r="K578" t="e">
        <f t="array" aca="1" ref="K578" ca="1">INDEX(nature,MATCH(SMALL(COUNTIF(nature,"&lt;"&amp;nature),ROW(A577)),COUNTIF(nature,"&lt;"&amp;nature),0))</f>
        <v>#NUM!</v>
      </c>
    </row>
    <row r="579" spans="11:11">
      <c r="K579" t="e">
        <f t="array" aca="1" ref="K579" ca="1">INDEX(nature,MATCH(SMALL(COUNTIF(nature,"&lt;"&amp;nature),ROW(A578)),COUNTIF(nature,"&lt;"&amp;nature),0))</f>
        <v>#NUM!</v>
      </c>
    </row>
    <row r="580" spans="11:11">
      <c r="K580" t="e">
        <f t="array" aca="1" ref="K580" ca="1">INDEX(nature,MATCH(SMALL(COUNTIF(nature,"&lt;"&amp;nature),ROW(A579)),COUNTIF(nature,"&lt;"&amp;nature),0))</f>
        <v>#NUM!</v>
      </c>
    </row>
    <row r="581" spans="11:11">
      <c r="K581" t="e">
        <f t="array" aca="1" ref="K581" ca="1">INDEX(nature,MATCH(SMALL(COUNTIF(nature,"&lt;"&amp;nature),ROW(A580)),COUNTIF(nature,"&lt;"&amp;nature),0))</f>
        <v>#NUM!</v>
      </c>
    </row>
    <row r="582" spans="11:11">
      <c r="K582" t="e">
        <f t="array" aca="1" ref="K582" ca="1">INDEX(nature,MATCH(SMALL(COUNTIF(nature,"&lt;"&amp;nature),ROW(A581)),COUNTIF(nature,"&lt;"&amp;nature),0))</f>
        <v>#NUM!</v>
      </c>
    </row>
    <row r="583" spans="11:11">
      <c r="K583" t="e">
        <f t="array" aca="1" ref="K583" ca="1">INDEX(nature,MATCH(SMALL(COUNTIF(nature,"&lt;"&amp;nature),ROW(A582)),COUNTIF(nature,"&lt;"&amp;nature),0))</f>
        <v>#NUM!</v>
      </c>
    </row>
    <row r="584" spans="11:11">
      <c r="K584" t="e">
        <f t="array" aca="1" ref="K584" ca="1">INDEX(nature,MATCH(SMALL(COUNTIF(nature,"&lt;"&amp;nature),ROW(A583)),COUNTIF(nature,"&lt;"&amp;nature),0))</f>
        <v>#NUM!</v>
      </c>
    </row>
    <row r="585" spans="11:11">
      <c r="K585" t="e">
        <f t="array" aca="1" ref="K585" ca="1">INDEX(nature,MATCH(SMALL(COUNTIF(nature,"&lt;"&amp;nature),ROW(A584)),COUNTIF(nature,"&lt;"&amp;nature),0))</f>
        <v>#NUM!</v>
      </c>
    </row>
    <row r="586" spans="11:11">
      <c r="K586" t="e">
        <f t="array" aca="1" ref="K586" ca="1">INDEX(nature,MATCH(SMALL(COUNTIF(nature,"&lt;"&amp;nature),ROW(A585)),COUNTIF(nature,"&lt;"&amp;nature),0))</f>
        <v>#NUM!</v>
      </c>
    </row>
    <row r="587" spans="11:11">
      <c r="K587" t="e">
        <f t="array" aca="1" ref="K587" ca="1">INDEX(nature,MATCH(SMALL(COUNTIF(nature,"&lt;"&amp;nature),ROW(A586)),COUNTIF(nature,"&lt;"&amp;nature),0))</f>
        <v>#NUM!</v>
      </c>
    </row>
    <row r="588" spans="11:11">
      <c r="K588" t="e">
        <f t="array" aca="1" ref="K588" ca="1">INDEX(nature,MATCH(SMALL(COUNTIF(nature,"&lt;"&amp;nature),ROW(A587)),COUNTIF(nature,"&lt;"&amp;nature),0))</f>
        <v>#NUM!</v>
      </c>
    </row>
    <row r="589" spans="11:11">
      <c r="K589" t="e">
        <f t="array" aca="1" ref="K589" ca="1">INDEX(nature,MATCH(SMALL(COUNTIF(nature,"&lt;"&amp;nature),ROW(A588)),COUNTIF(nature,"&lt;"&amp;nature),0))</f>
        <v>#NUM!</v>
      </c>
    </row>
    <row r="590" spans="11:11">
      <c r="K590" t="e">
        <f t="array" aca="1" ref="K590" ca="1">INDEX(nature,MATCH(SMALL(COUNTIF(nature,"&lt;"&amp;nature),ROW(A589)),COUNTIF(nature,"&lt;"&amp;nature),0))</f>
        <v>#NUM!</v>
      </c>
    </row>
    <row r="591" spans="11:11">
      <c r="K591" t="e">
        <f t="array" aca="1" ref="K591" ca="1">INDEX(nature,MATCH(SMALL(COUNTIF(nature,"&lt;"&amp;nature),ROW(A590)),COUNTIF(nature,"&lt;"&amp;nature),0))</f>
        <v>#NUM!</v>
      </c>
    </row>
    <row r="592" spans="11:11">
      <c r="K592" t="e">
        <f t="array" aca="1" ref="K592" ca="1">INDEX(nature,MATCH(SMALL(COUNTIF(nature,"&lt;"&amp;nature),ROW(A591)),COUNTIF(nature,"&lt;"&amp;nature),0))</f>
        <v>#NUM!</v>
      </c>
    </row>
    <row r="593" spans="11:11">
      <c r="K593" t="e">
        <f t="array" aca="1" ref="K593" ca="1">INDEX(nature,MATCH(SMALL(COUNTIF(nature,"&lt;"&amp;nature),ROW(A592)),COUNTIF(nature,"&lt;"&amp;nature),0))</f>
        <v>#NUM!</v>
      </c>
    </row>
    <row r="594" spans="11:11">
      <c r="K594" t="e">
        <f t="array" aca="1" ref="K594" ca="1">INDEX(nature,MATCH(SMALL(COUNTIF(nature,"&lt;"&amp;nature),ROW(A593)),COUNTIF(nature,"&lt;"&amp;nature),0))</f>
        <v>#NUM!</v>
      </c>
    </row>
    <row r="595" spans="11:11">
      <c r="K595" t="e">
        <f t="array" aca="1" ref="K595" ca="1">INDEX(nature,MATCH(SMALL(COUNTIF(nature,"&lt;"&amp;nature),ROW(A594)),COUNTIF(nature,"&lt;"&amp;nature),0))</f>
        <v>#NUM!</v>
      </c>
    </row>
    <row r="596" spans="11:11">
      <c r="K596" t="e">
        <f t="array" aca="1" ref="K596" ca="1">INDEX(nature,MATCH(SMALL(COUNTIF(nature,"&lt;"&amp;nature),ROW(A595)),COUNTIF(nature,"&lt;"&amp;nature),0))</f>
        <v>#NUM!</v>
      </c>
    </row>
    <row r="597" spans="11:11">
      <c r="K597" t="e">
        <f t="array" aca="1" ref="K597" ca="1">INDEX(nature,MATCH(SMALL(COUNTIF(nature,"&lt;"&amp;nature),ROW(A596)),COUNTIF(nature,"&lt;"&amp;nature),0))</f>
        <v>#NUM!</v>
      </c>
    </row>
    <row r="598" spans="11:11">
      <c r="K598" t="e">
        <f t="array" aca="1" ref="K598" ca="1">INDEX(nature,MATCH(SMALL(COUNTIF(nature,"&lt;"&amp;nature),ROW(A597)),COUNTIF(nature,"&lt;"&amp;nature),0))</f>
        <v>#NUM!</v>
      </c>
    </row>
    <row r="599" spans="11:11">
      <c r="K599" t="e">
        <f t="array" aca="1" ref="K599" ca="1">INDEX(nature,MATCH(SMALL(COUNTIF(nature,"&lt;"&amp;nature),ROW(A598)),COUNTIF(nature,"&lt;"&amp;nature),0))</f>
        <v>#NUM!</v>
      </c>
    </row>
    <row r="600" spans="11:11">
      <c r="K600" t="e">
        <f t="array" aca="1" ref="K600" ca="1">INDEX(nature,MATCH(SMALL(COUNTIF(nature,"&lt;"&amp;nature),ROW(A599)),COUNTIF(nature,"&lt;"&amp;nature),0))</f>
        <v>#NUM!</v>
      </c>
    </row>
  </sheetData>
  <sortState ref="A2:C277">
    <sortCondition ref="A2:A277"/>
  </sortState>
  <dataConsolidate/>
  <conditionalFormatting sqref="B2:B274">
    <cfRule type="expression" dxfId="0" priority="1" stopIfTrue="1">
      <formula>NOT(ISERROR(SEARCH("X",B2)))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7"/>
  <sheetViews>
    <sheetView topLeftCell="A7" workbookViewId="0">
      <selection activeCell="A10" sqref="A10"/>
    </sheetView>
  </sheetViews>
  <sheetFormatPr baseColWidth="10" defaultRowHeight="15.5"/>
  <cols>
    <col min="1" max="1" width="27" customWidth="1"/>
    <col min="2" max="2" width="13.1640625" bestFit="1" customWidth="1"/>
    <col min="4" max="4" width="13.83203125" bestFit="1" customWidth="1"/>
  </cols>
  <sheetData>
    <row r="1" spans="1:7">
      <c r="A1" t="s">
        <v>279</v>
      </c>
      <c r="E1" t="s">
        <v>283</v>
      </c>
    </row>
    <row r="2" spans="1:7" ht="16.5">
      <c r="A2" s="15" t="s">
        <v>280</v>
      </c>
      <c r="B2" s="15" t="s">
        <v>281</v>
      </c>
      <c r="C2" s="15" t="s">
        <v>282</v>
      </c>
      <c r="D2" s="20" t="s">
        <v>288</v>
      </c>
      <c r="E2">
        <v>9</v>
      </c>
      <c r="G2" s="23" t="s">
        <v>290</v>
      </c>
    </row>
    <row r="3" spans="1:7">
      <c r="A3" s="17"/>
      <c r="B3" s="16" t="s">
        <v>289</v>
      </c>
      <c r="C3" s="16" t="s">
        <v>289</v>
      </c>
      <c r="D3" s="21"/>
      <c r="F3" s="22"/>
    </row>
    <row r="4" spans="1:7">
      <c r="A4" s="17"/>
      <c r="B4" s="16" t="s">
        <v>289</v>
      </c>
      <c r="C4" s="16" t="s">
        <v>289</v>
      </c>
      <c r="D4" s="21"/>
    </row>
    <row r="5" spans="1:7" ht="14" customHeight="1">
      <c r="A5" s="17"/>
      <c r="B5" s="16" t="s">
        <v>289</v>
      </c>
      <c r="C5" s="16" t="s">
        <v>289</v>
      </c>
      <c r="D5" s="21"/>
    </row>
    <row r="6" spans="1:7">
      <c r="A6" s="17"/>
      <c r="B6" s="16" t="s">
        <v>289</v>
      </c>
      <c r="C6" s="16" t="s">
        <v>289</v>
      </c>
      <c r="D6" s="21"/>
    </row>
    <row r="7" spans="1:7">
      <c r="A7" s="17"/>
      <c r="B7" s="16" t="s">
        <v>289</v>
      </c>
      <c r="C7" s="16" t="s">
        <v>289</v>
      </c>
      <c r="D7" s="21"/>
    </row>
    <row r="8" spans="1:7">
      <c r="A8" s="17"/>
      <c r="B8" s="16" t="s">
        <v>289</v>
      </c>
      <c r="C8" s="16" t="s">
        <v>289</v>
      </c>
      <c r="D8" s="21"/>
    </row>
    <row r="9" spans="1:7">
      <c r="A9" s="17"/>
      <c r="B9" s="16" t="s">
        <v>289</v>
      </c>
      <c r="C9" s="16" t="s">
        <v>289</v>
      </c>
      <c r="D9" s="21"/>
    </row>
    <row r="10" spans="1:7">
      <c r="A10" s="17" t="s">
        <v>2</v>
      </c>
      <c r="B10" s="16" t="s">
        <v>289</v>
      </c>
      <c r="C10" s="16" t="s">
        <v>289</v>
      </c>
      <c r="D10" s="21"/>
    </row>
    <row r="11" spans="1:7">
      <c r="A11" s="17"/>
      <c r="B11" s="16" t="s">
        <v>289</v>
      </c>
      <c r="C11" s="16" t="s">
        <v>289</v>
      </c>
      <c r="D11" s="21"/>
    </row>
    <row r="12" spans="1:7">
      <c r="A12" s="17"/>
      <c r="B12" s="16" t="s">
        <v>289</v>
      </c>
      <c r="C12" s="16" t="s">
        <v>289</v>
      </c>
      <c r="D12" s="21"/>
    </row>
    <row r="13" spans="1:7">
      <c r="A13" s="17"/>
      <c r="B13" s="16" t="s">
        <v>289</v>
      </c>
      <c r="C13" s="16" t="s">
        <v>289</v>
      </c>
      <c r="D13" s="21"/>
    </row>
    <row r="14" spans="1:7">
      <c r="A14" s="17"/>
      <c r="B14" s="18" t="s">
        <v>289</v>
      </c>
      <c r="C14" s="18" t="s">
        <v>289</v>
      </c>
      <c r="D14" s="21"/>
    </row>
    <row r="15" spans="1:7">
      <c r="A15" s="17"/>
      <c r="B15" s="4"/>
      <c r="C15" s="4" t="s">
        <v>289</v>
      </c>
      <c r="D15" s="21"/>
    </row>
    <row r="16" spans="1:7">
      <c r="A16" s="17"/>
      <c r="B16" s="4"/>
      <c r="C16" s="4"/>
      <c r="D16" s="21"/>
    </row>
    <row r="17" spans="1:4">
      <c r="A17" s="17"/>
      <c r="B17" s="4"/>
      <c r="C17" s="4"/>
      <c r="D17" s="21"/>
    </row>
    <row r="18" spans="1:4">
      <c r="A18" s="17"/>
      <c r="B18" s="4"/>
      <c r="C18" s="4"/>
      <c r="D18" s="21"/>
    </row>
    <row r="19" spans="1:4">
      <c r="A19" s="17"/>
      <c r="B19" s="4"/>
      <c r="C19" s="4"/>
      <c r="D19" s="21"/>
    </row>
    <row r="20" spans="1:4">
      <c r="A20" s="17"/>
      <c r="B20" s="4"/>
      <c r="C20" s="4"/>
      <c r="D20" s="21"/>
    </row>
    <row r="21" spans="1:4">
      <c r="A21" s="17"/>
      <c r="B21" s="4"/>
      <c r="C21" s="4"/>
      <c r="D21" s="21"/>
    </row>
    <row r="22" spans="1:4">
      <c r="A22" s="17"/>
      <c r="B22" s="4"/>
      <c r="C22" s="4"/>
      <c r="D22" s="21"/>
    </row>
    <row r="23" spans="1:4">
      <c r="A23" s="17"/>
      <c r="B23" s="4"/>
      <c r="C23" s="4"/>
      <c r="D23" s="21"/>
    </row>
    <row r="24" spans="1:4">
      <c r="A24" s="19" t="s">
        <v>284</v>
      </c>
      <c r="D24" t="e">
        <f>B3*C3+B4*C4+B5*C5+B6*C6+B7*C7+B8*C8+B9*C9+B10*C10+B12*C12+B11*C11+B14*C14</f>
        <v>#VALUE!</v>
      </c>
    </row>
    <row r="25" spans="1:4">
      <c r="A25" s="19" t="s">
        <v>285</v>
      </c>
      <c r="D25" t="e">
        <f>D24/D26</f>
        <v>#VALUE!</v>
      </c>
    </row>
    <row r="26" spans="1:4">
      <c r="A26" s="19" t="s">
        <v>286</v>
      </c>
      <c r="D26">
        <v>50</v>
      </c>
    </row>
    <row r="27" spans="1:4">
      <c r="A27" s="19" t="s">
        <v>287</v>
      </c>
      <c r="D27" t="e">
        <f>D25*E2</f>
        <v>#VALUE!</v>
      </c>
    </row>
  </sheetData>
  <sortState ref="A3:E15">
    <sortCondition ref="A3:A15"/>
  </sortState>
  <dataValidations count="1">
    <dataValidation type="list" allowBlank="1" showInputMessage="1" sqref="A3:A23">
      <formula1>OFFSET(dept,MATCH(A3&amp;"*",triauto,0)-1,,COUNTIF(triauto,A3&amp;"*"))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Mercuriale</vt:lpstr>
      <vt:lpstr>Nouvelle recette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Huber</dc:creator>
  <cp:lastModifiedBy>tulipe</cp:lastModifiedBy>
  <dcterms:created xsi:type="dcterms:W3CDTF">2021-01-26T06:11:16Z</dcterms:created>
  <dcterms:modified xsi:type="dcterms:W3CDTF">2021-01-26T17:51:56Z</dcterms:modified>
</cp:coreProperties>
</file>