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7470" windowHeight="2760"/>
  </bookViews>
  <sheets>
    <sheet name="Feuil1" sheetId="1" r:id="rId1"/>
  </sheets>
  <definedNames>
    <definedName name="bdbis">OFFSET(Feuil1!$H$3:$I$3,,,ROWS(points))</definedName>
    <definedName name="joueurs">OFFSET(Feuil1!$B$3,,,COUNTIF(Feuil1!$B:$B,"&gt;&lt;")-1)</definedName>
    <definedName name="points">OFFSET(joueurs,,1,)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3" a="1"/>
  <c r="F3" s="1"/>
  <c r="E8"/>
  <c r="E9"/>
  <c r="E10"/>
  <c r="E11"/>
  <c r="E12"/>
  <c r="E13"/>
  <c r="E14"/>
  <c r="E15"/>
  <c r="E16"/>
  <c r="E17"/>
  <c r="E18"/>
  <c r="E19"/>
  <c r="E20"/>
  <c r="E2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3" a="1"/>
  <c r="I3" s="1"/>
  <c r="E6" l="1"/>
  <c r="E7"/>
  <c r="E5"/>
  <c r="E3"/>
  <c r="E4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"/>
  <c r="E34" l="1"/>
  <c r="E22"/>
  <c r="E23"/>
  <c r="E24"/>
  <c r="E25"/>
  <c r="E26"/>
  <c r="E27"/>
  <c r="E28"/>
  <c r="E29"/>
  <c r="E30"/>
  <c r="E31"/>
  <c r="E32"/>
  <c r="E33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"/>
  <c r="A4" s="1"/>
  <c r="A5" l="1"/>
  <c r="A6"/>
</calcChain>
</file>

<file path=xl/sharedStrings.xml><?xml version="1.0" encoding="utf-8"?>
<sst xmlns="http://schemas.openxmlformats.org/spreadsheetml/2006/main" count="9" uniqueCount="9">
  <si>
    <t>Jean-Paul</t>
  </si>
  <si>
    <t>Jean-Pierre</t>
  </si>
  <si>
    <t>Jean-Luc</t>
  </si>
  <si>
    <t>Jean-Jacques</t>
  </si>
  <si>
    <t>Joueur</t>
  </si>
  <si>
    <t>Point</t>
  </si>
  <si>
    <t>Classement</t>
  </si>
  <si>
    <t>Sylvain</t>
  </si>
  <si>
    <t>Classement bis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</si>
</sst>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8"/>
  <sheetViews>
    <sheetView tabSelected="1" workbookViewId="0">
      <selection activeCell="G24" sqref="G24"/>
    </sheetView>
  </sheetViews>
  <sheetFormatPr baseColWidth="10" defaultColWidth="11.453125" defaultRowHeight="14.5"/>
  <cols>
    <col min="1" max="1" width="3.26953125" style="1" customWidth="1"/>
    <col min="2" max="2" width="16.81640625" style="1" customWidth="1"/>
    <col min="3" max="3" width="11.453125" style="1"/>
    <col min="4" max="4" width="30.81640625" style="1" customWidth="1"/>
    <col min="5" max="5" width="11.453125" style="1"/>
    <col min="6" max="6" width="13.54296875" style="1" customWidth="1"/>
    <col min="7" max="7" width="29.453125" style="1" customWidth="1"/>
    <col min="8" max="8" width="13.1796875" style="1" customWidth="1"/>
    <col min="9" max="16384" width="11.453125" style="1"/>
  </cols>
  <sheetData>
    <row r="1" spans="1:9">
      <c r="B1" s="1" t="s">
        <v>4</v>
      </c>
      <c r="C1" s="1" t="s">
        <v>5</v>
      </c>
      <c r="E1" s="2" t="s">
        <v>6</v>
      </c>
      <c r="F1" s="2"/>
      <c r="H1" s="2" t="s">
        <v>8</v>
      </c>
      <c r="I1" s="2"/>
    </row>
    <row r="3" spans="1:9">
      <c r="A3" s="1">
        <f>IF(B3=0,"",1)</f>
        <v>1</v>
      </c>
      <c r="B3" s="1" t="s">
        <v>2</v>
      </c>
      <c r="C3" s="1">
        <v>18</v>
      </c>
      <c r="E3" s="3" t="str">
        <f ca="1">IF(B3="","",IF(COUNTIF(bdbis,VLOOKUP(F3,bdbis,2,0))&gt;1,VLOOKUP(F3,bdbis,2,0)&amp;"  exequo",VLOOKUP(F3,bdbis,2,0)))</f>
        <v>1  exequo</v>
      </c>
      <c r="F3" s="3" t="str">
        <f t="array" aca="1" ref="F3" ca="1">IFERROR(INDEX(joueurs,MATCH(LARGE(points+ROW(points)/100000,ROW(A1)),points+ROW(points)/100000,0)),"")</f>
        <v>Jean-Paul</v>
      </c>
      <c r="H3" s="4" t="str">
        <f>IF(B3="","",B3)</f>
        <v>Jean-Luc</v>
      </c>
      <c r="I3" s="4">
        <f t="array" aca="1" ref="I3" ca="1">IF(H3="","",SUMPRODUCT(--(C3&lt;IF(MATCH(points,points,0)=ROW(points)-2,points,0)))+1)</f>
        <v>1</v>
      </c>
    </row>
    <row r="4" spans="1:9">
      <c r="A4" s="1">
        <f>IF(B4=0,"",A3+1)</f>
        <v>2</v>
      </c>
      <c r="B4" s="1" t="s">
        <v>3</v>
      </c>
      <c r="C4" s="1">
        <v>12</v>
      </c>
      <c r="E4" s="3" t="str">
        <f ca="1">IF(B4="","",IF(COUNTIF(bdbis,VLOOKUP(F4,bdbis,2,0))&gt;1,VLOOKUP(F4,bdbis,2,0)&amp;"  exequo",VLOOKUP(F4,bdbis,2,0)))</f>
        <v>1  exequo</v>
      </c>
      <c r="F4" s="3" t="str">
        <f t="array" aca="1" ref="F4" ca="1">IFERROR(INDEX(joueurs,MATCH(LARGE(points+ROW(points)/100000,ROW(A2)),points+ROW(points)/100000,0)),"")</f>
        <v>Jean-Luc</v>
      </c>
      <c r="H4" s="4" t="str">
        <f t="shared" ref="H4:H38" si="0">IF(B4="","",B4)</f>
        <v>Jean-Jacques</v>
      </c>
      <c r="I4" s="4">
        <f t="array" aca="1" ref="I4" ca="1">IF(H4="","",SUMPRODUCT(--(C4&lt;IF(MATCH(points,points,0)=ROW(points)-2,points,0)))+1)</f>
        <v>2</v>
      </c>
    </row>
    <row r="5" spans="1:9">
      <c r="A5" s="1">
        <f t="shared" ref="A5:A34" si="1">IF(B5=0,"",A4+1)</f>
        <v>3</v>
      </c>
      <c r="B5" s="1" t="s">
        <v>1</v>
      </c>
      <c r="C5" s="1">
        <v>5</v>
      </c>
      <c r="E5" s="3">
        <f ca="1">IF(B5="","",IF(COUNTIF(bdbis,VLOOKUP(F5,bdbis,2,0))&gt;1,VLOOKUP(F5,bdbis,2,0)&amp;"  exequo",VLOOKUP(F5,bdbis,2,0)))</f>
        <v>2</v>
      </c>
      <c r="F5" s="3" t="str">
        <f t="array" aca="1" ref="F5" ca="1">IFERROR(INDEX(joueurs,MATCH(LARGE(points+ROW(points)/100000,ROW(A3)),points+ROW(points)/100000,0)),"")</f>
        <v>Jean-Jacques</v>
      </c>
      <c r="H5" s="4" t="str">
        <f t="shared" si="0"/>
        <v>Jean-Pierre</v>
      </c>
      <c r="I5" s="4">
        <f t="array" aca="1" ref="I5" ca="1">IF(H5="","",SUMPRODUCT(--(C5&lt;IF(MATCH(points,points,0)=ROW(points)-2,points,0)))+1)</f>
        <v>3</v>
      </c>
    </row>
    <row r="6" spans="1:9">
      <c r="A6" s="1">
        <f t="shared" si="1"/>
        <v>4</v>
      </c>
      <c r="B6" s="1" t="s">
        <v>0</v>
      </c>
      <c r="C6" s="1">
        <v>18</v>
      </c>
      <c r="E6" s="3" t="str">
        <f ca="1">IF(B6="","",IF(COUNTIF(bdbis,VLOOKUP(F6,bdbis,2,0))&gt;1,VLOOKUP(F6,bdbis,2,0)&amp;"  exequo",VLOOKUP(F6,bdbis,2,0)))</f>
        <v>3  exequo</v>
      </c>
      <c r="F6" s="3" t="str">
        <f t="array" aca="1" ref="F6" ca="1">IFERROR(INDEX(joueurs,MATCH(LARGE(points+ROW(points)/100000,ROW(A4)),points+ROW(points)/100000,0)),"")</f>
        <v>Sylvain</v>
      </c>
      <c r="H6" s="4" t="str">
        <f t="shared" si="0"/>
        <v>Jean-Paul</v>
      </c>
      <c r="I6" s="4">
        <f t="array" aca="1" ref="I6" ca="1">IF(H6="","",SUMPRODUCT(--(C6&lt;IF(MATCH(points,points,0)=ROW(points)-2,points,0)))+1)</f>
        <v>1</v>
      </c>
    </row>
    <row r="7" spans="1:9">
      <c r="A7" s="1">
        <f t="shared" si="1"/>
        <v>5</v>
      </c>
      <c r="B7" s="1" t="s">
        <v>7</v>
      </c>
      <c r="C7" s="1">
        <v>5</v>
      </c>
      <c r="E7" s="3" t="str">
        <f ca="1">IF(B7="","",IF(COUNTIF(bdbis,VLOOKUP(F7,bdbis,2,0))&gt;1,VLOOKUP(F7,bdbis,2,0)&amp;"  exequo",VLOOKUP(F7,bdbis,2,0)))</f>
        <v>3  exequo</v>
      </c>
      <c r="F7" s="3" t="str">
        <f t="array" aca="1" ref="F7" ca="1">IFERROR(INDEX(joueurs,MATCH(LARGE(points+ROW(points)/100000,ROW(A5)),points+ROW(points)/100000,0)),"")</f>
        <v>Jean-Pierre</v>
      </c>
      <c r="H7" s="4" t="str">
        <f t="shared" si="0"/>
        <v>Sylvain</v>
      </c>
      <c r="I7" s="4">
        <f t="array" aca="1" ref="I7" ca="1">IF(H7="","",SUMPRODUCT(--(C7&lt;IF(MATCH(points,points,0)=ROW(points)-2,points,0)))+1)</f>
        <v>3</v>
      </c>
    </row>
    <row r="8" spans="1:9">
      <c r="A8" s="1" t="str">
        <f t="shared" si="1"/>
        <v/>
      </c>
      <c r="E8" s="3" t="str">
        <f>IF(B8="","",IF(COUNTIF(bdbis,VLOOKUP(F8,bdbis,2,0))&gt;1,VLOOKUP(F8,bdbis,2,0)&amp;"  exequo",VLOOKUP(F8,bdbis,2,0)))</f>
        <v/>
      </c>
      <c r="F8" s="3" t="str">
        <f t="array" aca="1" ref="F8" ca="1">IFERROR(INDEX(joueurs,MATCH(LARGE(points+ROW(points)/100000,ROW(A6)),points+ROW(points)/100000,0)),"")</f>
        <v/>
      </c>
      <c r="H8" s="4" t="str">
        <f t="shared" si="0"/>
        <v/>
      </c>
      <c r="I8" s="4" t="str">
        <f t="array" ref="I8">IF(H8="","",SUMPRODUCT(--(C8&lt;IF(MATCH(points,points,0)=ROW(points)-2,points,0)))+1)</f>
        <v/>
      </c>
    </row>
    <row r="9" spans="1:9">
      <c r="A9" s="1" t="str">
        <f t="shared" si="1"/>
        <v/>
      </c>
      <c r="E9" s="3" t="str">
        <f>IF(B9="","",IF(COUNTIF(bdbis,VLOOKUP(F9,bdbis,2,0))&gt;1,VLOOKUP(F9,bdbis,2,0)&amp;"  exequo",VLOOKUP(F9,bdbis,2,0)))</f>
        <v/>
      </c>
      <c r="F9" s="3" t="str">
        <f t="array" aca="1" ref="F9" ca="1">IFERROR(INDEX(joueurs,MATCH(LARGE(points+ROW(points)/100000,ROW(A7)),points+ROW(points)/100000,0)),"")</f>
        <v/>
      </c>
      <c r="H9" s="4" t="str">
        <f t="shared" si="0"/>
        <v/>
      </c>
      <c r="I9" s="4" t="str">
        <f t="array" ref="I9">IF(H9="","",SUMPRODUCT(--(C9&lt;IF(MATCH(points,points,0)=ROW(points)-2,points,0)))+1)</f>
        <v/>
      </c>
    </row>
    <row r="10" spans="1:9">
      <c r="A10" s="1" t="str">
        <f t="shared" si="1"/>
        <v/>
      </c>
      <c r="E10" s="3" t="str">
        <f>IF(B10="","",IF(COUNTIF(bdbis,VLOOKUP(F10,bdbis,2,0))&gt;1,VLOOKUP(F10,bdbis,2,0)&amp;"  exequo",VLOOKUP(F10,bdbis,2,0)))</f>
        <v/>
      </c>
      <c r="F10" s="3" t="str">
        <f t="array" aca="1" ref="F10" ca="1">IFERROR(INDEX(joueurs,MATCH(LARGE(points+ROW(points)/100000,ROW(A8)),points+ROW(points)/100000,0)),"")</f>
        <v/>
      </c>
      <c r="H10" s="4" t="str">
        <f t="shared" si="0"/>
        <v/>
      </c>
      <c r="I10" s="4" t="str">
        <f t="array" ref="I10">IF(H10="","",SUMPRODUCT(--(C10&lt;IF(MATCH(points,points,0)=ROW(points)-2,points,0)))+1)</f>
        <v/>
      </c>
    </row>
    <row r="11" spans="1:9">
      <c r="A11" s="1" t="str">
        <f t="shared" si="1"/>
        <v/>
      </c>
      <c r="E11" s="3" t="str">
        <f>IF(B11="","",IF(COUNTIF(bdbis,VLOOKUP(F11,bdbis,2,0))&gt;1,VLOOKUP(F11,bdbis,2,0)&amp;"  exequo",VLOOKUP(F11,bdbis,2,0)))</f>
        <v/>
      </c>
      <c r="F11" s="3" t="str">
        <f t="array" aca="1" ref="F11" ca="1">IFERROR(INDEX(joueurs,MATCH(LARGE(points+ROW(points)/100000,ROW(A9)),points+ROW(points)/100000,0)),"")</f>
        <v/>
      </c>
      <c r="H11" s="4" t="str">
        <f t="shared" si="0"/>
        <v/>
      </c>
      <c r="I11" s="4" t="str">
        <f t="array" ref="I11">IF(H11="","",SUMPRODUCT(--(C11&lt;IF(MATCH(points,points,0)=ROW(points)-2,points,0)))+1)</f>
        <v/>
      </c>
    </row>
    <row r="12" spans="1:9">
      <c r="A12" s="1" t="str">
        <f t="shared" si="1"/>
        <v/>
      </c>
      <c r="E12" s="3" t="str">
        <f>IF(B12="","",IF(COUNTIF(bdbis,VLOOKUP(F12,bdbis,2,0))&gt;1,VLOOKUP(F12,bdbis,2,0)&amp;"  exequo",VLOOKUP(F12,bdbis,2,0)))</f>
        <v/>
      </c>
      <c r="F12" s="3" t="str">
        <f t="array" aca="1" ref="F12" ca="1">IFERROR(INDEX(joueurs,MATCH(LARGE(points+ROW(points)/100000,ROW(A10)),points+ROW(points)/100000,0)),"")</f>
        <v/>
      </c>
      <c r="H12" s="4" t="str">
        <f t="shared" si="0"/>
        <v/>
      </c>
      <c r="I12" s="4" t="str">
        <f t="array" ref="I12">IF(H12="","",SUMPRODUCT(--(C12&lt;IF(MATCH(points,points,0)=ROW(points)-2,points,0)))+1)</f>
        <v/>
      </c>
    </row>
    <row r="13" spans="1:9">
      <c r="A13" s="1" t="str">
        <f t="shared" si="1"/>
        <v/>
      </c>
      <c r="E13" s="3" t="str">
        <f>IF(B13="","",IF(COUNTIF(bdbis,VLOOKUP(F13,bdbis,2,0))&gt;1,VLOOKUP(F13,bdbis,2,0)&amp;"  exequo",VLOOKUP(F13,bdbis,2,0)))</f>
        <v/>
      </c>
      <c r="F13" s="3" t="str">
        <f t="array" aca="1" ref="F13" ca="1">IFERROR(INDEX(joueurs,MATCH(LARGE(points+ROW(points)/100000,ROW(A11)),points+ROW(points)/100000,0)),"")</f>
        <v/>
      </c>
      <c r="H13" s="4" t="str">
        <f t="shared" si="0"/>
        <v/>
      </c>
      <c r="I13" s="4" t="str">
        <f t="array" ref="I13">IF(H13="","",SUMPRODUCT(--(C13&lt;IF(MATCH(points,points,0)=ROW(points)-2,points,0)))+1)</f>
        <v/>
      </c>
    </row>
    <row r="14" spans="1:9">
      <c r="A14" s="1" t="str">
        <f t="shared" si="1"/>
        <v/>
      </c>
      <c r="E14" s="3" t="str">
        <f>IF(B14="","",IF(COUNTIF(bdbis,VLOOKUP(F14,bdbis,2,0))&gt;1,VLOOKUP(F14,bdbis,2,0)&amp;"  exequo",VLOOKUP(F14,bdbis,2,0)))</f>
        <v/>
      </c>
      <c r="F14" s="3" t="str">
        <f t="array" aca="1" ref="F14" ca="1">IFERROR(INDEX(joueurs,MATCH(LARGE(points+ROW(points)/100000,ROW(A12)),points+ROW(points)/100000,0)),"")</f>
        <v/>
      </c>
      <c r="H14" s="4" t="str">
        <f t="shared" si="0"/>
        <v/>
      </c>
      <c r="I14" s="4" t="str">
        <f t="array" ref="I14">IF(H14="","",SUMPRODUCT(--(C14&lt;IF(MATCH(points,points,0)=ROW(points)-2,points,0)))+1)</f>
        <v/>
      </c>
    </row>
    <row r="15" spans="1:9">
      <c r="A15" s="1" t="str">
        <f t="shared" si="1"/>
        <v/>
      </c>
      <c r="E15" s="3" t="str">
        <f>IF(B15="","",IF(COUNTIF(bdbis,VLOOKUP(F15,bdbis,2,0))&gt;1,VLOOKUP(F15,bdbis,2,0)&amp;"  exequo",VLOOKUP(F15,bdbis,2,0)))</f>
        <v/>
      </c>
      <c r="F15" s="3" t="str">
        <f t="array" aca="1" ref="F15" ca="1">IFERROR(INDEX(joueurs,MATCH(LARGE(points+ROW(points)/100000,ROW(A13)),points+ROW(points)/100000,0)),"")</f>
        <v/>
      </c>
      <c r="H15" s="4" t="str">
        <f t="shared" si="0"/>
        <v/>
      </c>
      <c r="I15" s="4" t="str">
        <f t="array" ref="I15">IF(H15="","",SUMPRODUCT(--(C15&lt;IF(MATCH(points,points,0)=ROW(points)-2,points,0)))+1)</f>
        <v/>
      </c>
    </row>
    <row r="16" spans="1:9">
      <c r="A16" s="1" t="str">
        <f t="shared" si="1"/>
        <v/>
      </c>
      <c r="E16" s="3" t="str">
        <f>IF(B16="","",IF(COUNTIF(bdbis,VLOOKUP(F16,bdbis,2,0))&gt;1,VLOOKUP(F16,bdbis,2,0)&amp;"  exequo",VLOOKUP(F16,bdbis,2,0)))</f>
        <v/>
      </c>
      <c r="F16" s="3" t="str">
        <f t="array" aca="1" ref="F16" ca="1">IFERROR(INDEX(joueurs,MATCH(LARGE(points+ROW(points)/100000,ROW(A14)),points+ROW(points)/100000,0)),"")</f>
        <v/>
      </c>
      <c r="H16" s="4" t="str">
        <f t="shared" si="0"/>
        <v/>
      </c>
      <c r="I16" s="4" t="str">
        <f t="array" ref="I16">IF(H16="","",SUMPRODUCT(--(C16&lt;IF(MATCH(points,points,0)=ROW(points)-2,points,0)))+1)</f>
        <v/>
      </c>
    </row>
    <row r="17" spans="1:9">
      <c r="A17" s="1" t="str">
        <f t="shared" si="1"/>
        <v/>
      </c>
      <c r="E17" s="3" t="str">
        <f>IF(B17="","",IF(COUNTIF(bdbis,VLOOKUP(F17,bdbis,2,0))&gt;1,VLOOKUP(F17,bdbis,2,0)&amp;"  exequo",VLOOKUP(F17,bdbis,2,0)))</f>
        <v/>
      </c>
      <c r="F17" s="3" t="str">
        <f t="array" aca="1" ref="F17" ca="1">IFERROR(INDEX(joueurs,MATCH(LARGE(points+ROW(points)/100000,ROW(A15)),points+ROW(points)/100000,0)),"")</f>
        <v/>
      </c>
      <c r="H17" s="4" t="str">
        <f t="shared" si="0"/>
        <v/>
      </c>
      <c r="I17" s="4" t="str">
        <f t="array" ref="I17">IF(H17="","",SUMPRODUCT(--(C17&lt;IF(MATCH(points,points,0)=ROW(points)-2,points,0)))+1)</f>
        <v/>
      </c>
    </row>
    <row r="18" spans="1:9">
      <c r="A18" s="1" t="str">
        <f t="shared" si="1"/>
        <v/>
      </c>
      <c r="E18" s="3" t="str">
        <f>IF(B18="","",IF(COUNTIF(bdbis,VLOOKUP(F18,bdbis,2,0))&gt;1,VLOOKUP(F18,bdbis,2,0)&amp;"  exequo",VLOOKUP(F18,bdbis,2,0)))</f>
        <v/>
      </c>
      <c r="F18" s="3" t="str">
        <f t="array" aca="1" ref="F18" ca="1">IFERROR(INDEX(joueurs,MATCH(LARGE(points+ROW(points)/100000,ROW(A16)),points+ROW(points)/100000,0)),"")</f>
        <v/>
      </c>
      <c r="H18" s="4" t="str">
        <f t="shared" si="0"/>
        <v/>
      </c>
      <c r="I18" s="4" t="str">
        <f t="array" ref="I18">IF(H18="","",SUMPRODUCT(--(C18&lt;IF(MATCH(points,points,0)=ROW(points)-2,points,0)))+1)</f>
        <v/>
      </c>
    </row>
    <row r="19" spans="1:9">
      <c r="A19" s="1" t="str">
        <f t="shared" si="1"/>
        <v/>
      </c>
      <c r="E19" s="3" t="str">
        <f>IF(B19="","",IF(COUNTIF(bdbis,VLOOKUP(F19,bdbis,2,0))&gt;1,VLOOKUP(F19,bdbis,2,0)&amp;"  exequo",VLOOKUP(F19,bdbis,2,0)))</f>
        <v/>
      </c>
      <c r="F19" s="3" t="str">
        <f t="array" aca="1" ref="F19" ca="1">IFERROR(INDEX(joueurs,MATCH(LARGE(points+ROW(points)/100000,ROW(A17)),points+ROW(points)/100000,0)),"")</f>
        <v/>
      </c>
      <c r="H19" s="4" t="str">
        <f t="shared" si="0"/>
        <v/>
      </c>
      <c r="I19" s="4" t="str">
        <f t="array" ref="I19">IF(H19="","",SUMPRODUCT(--(C19&lt;IF(MATCH(points,points,0)=ROW(points)-2,points,0)))+1)</f>
        <v/>
      </c>
    </row>
    <row r="20" spans="1:9">
      <c r="A20" s="1" t="str">
        <f t="shared" si="1"/>
        <v/>
      </c>
      <c r="E20" s="3" t="str">
        <f>IF(B20="","",IF(COUNTIF(bdbis,VLOOKUP(F20,bdbis,2,0))&gt;1,VLOOKUP(F20,bdbis,2,0)&amp;"  exequo",VLOOKUP(F20,bdbis,2,0)))</f>
        <v/>
      </c>
      <c r="F20" s="3" t="str">
        <f t="array" aca="1" ref="F20" ca="1">IFERROR(INDEX(joueurs,MATCH(LARGE(points+ROW(points)/100000,ROW(A18)),points+ROW(points)/100000,0)),"")</f>
        <v/>
      </c>
      <c r="H20" s="4" t="str">
        <f t="shared" si="0"/>
        <v/>
      </c>
      <c r="I20" s="4" t="str">
        <f t="array" ref="I20">IF(H20="","",SUMPRODUCT(--(C20&lt;IF(MATCH(points,points,0)=ROW(points)-2,points,0)))+1)</f>
        <v/>
      </c>
    </row>
    <row r="21" spans="1:9">
      <c r="A21" s="1" t="str">
        <f t="shared" si="1"/>
        <v/>
      </c>
      <c r="E21" s="3" t="str">
        <f>IF(B21="","",IF(COUNTIF(bdbis,VLOOKUP(F21,bdbis,2,0))&gt;1,VLOOKUP(F21,bdbis,2,0)&amp;"  exequo",VLOOKUP(F21,bdbis,2,0)))</f>
        <v/>
      </c>
      <c r="F21" s="3" t="str">
        <f t="array" aca="1" ref="F21" ca="1">IFERROR(INDEX(joueurs,MATCH(LARGE(points+ROW(points)/100000,ROW(A19)),points+ROW(points)/100000,0)),"")</f>
        <v/>
      </c>
      <c r="H21" s="4" t="str">
        <f t="shared" si="0"/>
        <v/>
      </c>
      <c r="I21" s="4" t="str">
        <f t="array" ref="I21">IF(H21="","",SUMPRODUCT(--(C21&lt;IF(MATCH(points,points,0)=ROW(points)-2,points,0)))+1)</f>
        <v/>
      </c>
    </row>
    <row r="22" spans="1:9">
      <c r="A22" s="1" t="str">
        <f t="shared" si="1"/>
        <v/>
      </c>
      <c r="E22" s="1" t="str">
        <f t="shared" ref="E5:E33" si="2">IF(B22="","",CONCATENATE(A22,"ème"))</f>
        <v/>
      </c>
      <c r="H22" s="1" t="str">
        <f t="shared" si="0"/>
        <v/>
      </c>
    </row>
    <row r="23" spans="1:9">
      <c r="A23" s="1" t="str">
        <f t="shared" si="1"/>
        <v/>
      </c>
      <c r="E23" s="1" t="str">
        <f t="shared" si="2"/>
        <v/>
      </c>
      <c r="H23" s="1" t="str">
        <f t="shared" si="0"/>
        <v/>
      </c>
    </row>
    <row r="24" spans="1:9">
      <c r="A24" s="1" t="str">
        <f t="shared" si="1"/>
        <v/>
      </c>
      <c r="E24" s="1" t="str">
        <f t="shared" si="2"/>
        <v/>
      </c>
      <c r="H24" s="1" t="str">
        <f t="shared" si="0"/>
        <v/>
      </c>
    </row>
    <row r="25" spans="1:9">
      <c r="A25" s="1" t="str">
        <f t="shared" si="1"/>
        <v/>
      </c>
      <c r="E25" s="1" t="str">
        <f t="shared" si="2"/>
        <v/>
      </c>
      <c r="H25" s="1" t="str">
        <f t="shared" si="0"/>
        <v/>
      </c>
    </row>
    <row r="26" spans="1:9">
      <c r="A26" s="1" t="str">
        <f t="shared" si="1"/>
        <v/>
      </c>
      <c r="E26" s="1" t="str">
        <f t="shared" si="2"/>
        <v/>
      </c>
      <c r="H26" s="1" t="str">
        <f t="shared" si="0"/>
        <v/>
      </c>
    </row>
    <row r="27" spans="1:9">
      <c r="A27" s="1" t="str">
        <f t="shared" si="1"/>
        <v/>
      </c>
      <c r="E27" s="1" t="str">
        <f t="shared" si="2"/>
        <v/>
      </c>
      <c r="H27" s="1" t="str">
        <f t="shared" si="0"/>
        <v/>
      </c>
    </row>
    <row r="28" spans="1:9">
      <c r="A28" s="1" t="str">
        <f t="shared" si="1"/>
        <v/>
      </c>
      <c r="E28" s="1" t="str">
        <f t="shared" si="2"/>
        <v/>
      </c>
      <c r="H28" s="1" t="str">
        <f t="shared" si="0"/>
        <v/>
      </c>
    </row>
    <row r="29" spans="1:9">
      <c r="A29" s="1" t="str">
        <f t="shared" si="1"/>
        <v/>
      </c>
      <c r="E29" s="1" t="str">
        <f t="shared" si="2"/>
        <v/>
      </c>
      <c r="H29" s="1" t="str">
        <f t="shared" si="0"/>
        <v/>
      </c>
    </row>
    <row r="30" spans="1:9">
      <c r="A30" s="1" t="str">
        <f t="shared" si="1"/>
        <v/>
      </c>
      <c r="E30" s="1" t="str">
        <f t="shared" si="2"/>
        <v/>
      </c>
      <c r="H30" s="1" t="str">
        <f t="shared" si="0"/>
        <v/>
      </c>
    </row>
    <row r="31" spans="1:9">
      <c r="A31" s="1" t="str">
        <f t="shared" si="1"/>
        <v/>
      </c>
      <c r="E31" s="1" t="str">
        <f t="shared" si="2"/>
        <v/>
      </c>
      <c r="H31" s="1" t="str">
        <f t="shared" si="0"/>
        <v/>
      </c>
    </row>
    <row r="32" spans="1:9">
      <c r="A32" s="1" t="str">
        <f t="shared" si="1"/>
        <v/>
      </c>
      <c r="E32" s="1" t="str">
        <f t="shared" si="2"/>
        <v/>
      </c>
      <c r="H32" s="1" t="str">
        <f t="shared" si="0"/>
        <v/>
      </c>
    </row>
    <row r="33" spans="1:8">
      <c r="A33" s="1" t="str">
        <f t="shared" si="1"/>
        <v/>
      </c>
      <c r="E33" s="1" t="str">
        <f t="shared" si="2"/>
        <v/>
      </c>
      <c r="H33" s="1" t="str">
        <f t="shared" si="0"/>
        <v/>
      </c>
    </row>
    <row r="34" spans="1:8">
      <c r="A34" s="1" t="str">
        <f t="shared" si="1"/>
        <v/>
      </c>
      <c r="E34" s="1" t="str">
        <f>IF(B34="","",CONCATENATE(A34,"ème"))</f>
        <v/>
      </c>
      <c r="H34" s="1" t="str">
        <f t="shared" si="0"/>
        <v/>
      </c>
    </row>
    <row r="35" spans="1:8">
      <c r="H35" s="1" t="str">
        <f t="shared" si="0"/>
        <v/>
      </c>
    </row>
    <row r="36" spans="1:8">
      <c r="H36" s="1" t="str">
        <f t="shared" si="0"/>
        <v/>
      </c>
    </row>
    <row r="37" spans="1:8">
      <c r="H37" s="1" t="str">
        <f t="shared" si="0"/>
        <v/>
      </c>
    </row>
    <row r="38" spans="1:8">
      <c r="H38" s="1" t="str">
        <f t="shared" si="0"/>
        <v/>
      </c>
    </row>
  </sheetData>
  <mergeCells count="2">
    <mergeCell ref="E1:F1"/>
    <mergeCell ref="H1:I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tulipe</cp:lastModifiedBy>
  <dcterms:created xsi:type="dcterms:W3CDTF">2021-01-14T09:12:46Z</dcterms:created>
  <dcterms:modified xsi:type="dcterms:W3CDTF">2021-01-14T11:11:01Z</dcterms:modified>
</cp:coreProperties>
</file>