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20" windowHeight="5610"/>
  </bookViews>
  <sheets>
    <sheet name="Time_Bucket" sheetId="1" r:id="rId1"/>
  </sheets>
  <externalReferences>
    <externalReference r:id="rId2"/>
    <externalReference r:id="rId3"/>
    <externalReference r:id="rId4"/>
  </externalReferences>
  <definedNames>
    <definedName name="calendar">[1]Monitoring!$C$6</definedName>
    <definedName name="daysToSettle">[1]Monitoring!$F$6</definedName>
    <definedName name="durationBucket">[1]Param!$S$3:$S$7</definedName>
    <definedName name="durationCible">[1]Monitoring!$C$9</definedName>
    <definedName name="durationDate">[1]Monitoring!$C$4</definedName>
    <definedName name="mkv">[1]Monitoring!$C$8</definedName>
    <definedName name="P_PricingDate">[2]Monitor!$C$4</definedName>
    <definedName name="settleDate">[1]Monitoring!$C$3</definedName>
    <definedName name="tradeDate">[1]Monitoring!$C$2</definedName>
  </definedNames>
  <calcPr calcId="12451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" i="1"/>
  <c r="B1" l="1"/>
  <c r="B5"/>
  <c r="B16"/>
  <c r="C1" l="1"/>
  <c r="D1" s="1"/>
  <c r="E1" s="1"/>
  <c r="F1" s="1"/>
  <c r="G1" s="1"/>
  <c r="H1" s="1"/>
  <c r="I1" s="1"/>
  <c r="J1" s="1"/>
  <c r="K1" s="1"/>
  <c r="L1" s="1"/>
  <c r="M1" s="1"/>
  <c r="N1" s="1"/>
  <c r="O1" s="1"/>
  <c r="P1" s="1"/>
  <c r="Q1" s="1"/>
  <c r="R1" s="1"/>
  <c r="S1" s="1"/>
  <c r="T1" s="1"/>
  <c r="U1" s="1"/>
  <c r="V1" s="1"/>
  <c r="W1" s="1"/>
  <c r="X1" s="1"/>
  <c r="Y1" s="1"/>
  <c r="Z1" s="1"/>
  <c r="AA1" s="1"/>
  <c r="AB1" s="1"/>
  <c r="AC1" s="1"/>
  <c r="AD1" s="1"/>
  <c r="AE1" s="1"/>
  <c r="AF1" s="1"/>
  <c r="AG1" s="1"/>
  <c r="AH1" s="1"/>
  <c r="AI1" s="1"/>
  <c r="AJ1" s="1"/>
  <c r="AK1" s="1"/>
  <c r="AL1" s="1"/>
  <c r="B3"/>
  <c r="B9"/>
  <c r="B12"/>
  <c r="B4"/>
  <c r="B10"/>
  <c r="B8"/>
  <c r="B11"/>
  <c r="B13"/>
  <c r="B14"/>
  <c r="B7"/>
  <c r="B15"/>
  <c r="B6"/>
</calcChain>
</file>

<file path=xl/sharedStrings.xml><?xml version="1.0" encoding="utf-8"?>
<sst xmlns="http://schemas.openxmlformats.org/spreadsheetml/2006/main" count="19" uniqueCount="19">
  <si>
    <t>Bucket</t>
  </si>
  <si>
    <t>0M</t>
  </si>
  <si>
    <t>3M</t>
  </si>
  <si>
    <t>6M</t>
  </si>
  <si>
    <t>1Y</t>
  </si>
  <si>
    <t>2Y</t>
  </si>
  <si>
    <t>3Y</t>
  </si>
  <si>
    <t>4Y</t>
  </si>
  <si>
    <t>5Y</t>
  </si>
  <si>
    <t>6Y</t>
  </si>
  <si>
    <t>7Y</t>
  </si>
  <si>
    <t>8Y</t>
  </si>
  <si>
    <t>9Y</t>
  </si>
  <si>
    <t>10Y</t>
  </si>
  <si>
    <t>12Y</t>
  </si>
  <si>
    <t>Date</t>
  </si>
  <si>
    <t>DateM</t>
  </si>
  <si>
    <t>PlageSomme</t>
  </si>
  <si>
    <t>tulipe</t>
  </si>
</sst>
</file>

<file path=xl/styles.xml><?xml version="1.0" encoding="utf-8"?>
<styleSheet xmlns="http://schemas.openxmlformats.org/spreadsheetml/2006/main">
  <numFmts count="1">
    <numFmt numFmtId="164" formatCode="_-* #,##0.00_-;\-* #,##0.00_-;_-* &quot;-&quot;??_-;_-@_-"/>
  </numFmts>
  <fonts count="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7"/>
      <color rgb="FF666666"/>
      <name val="Verdana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34998626667073579"/>
        <bgColor theme="0" tint="-0.34998626667073579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5"/>
        <bgColor indexed="64"/>
      </patternFill>
    </fill>
    <fill>
      <patternFill patternType="solid">
        <fgColor rgb="FF92D050"/>
        <bgColor theme="0" tint="-0.14999847407452621"/>
      </patternFill>
    </fill>
  </fills>
  <borders count="3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1">
    <xf numFmtId="0" fontId="0" fillId="0" borderId="0" xfId="0"/>
    <xf numFmtId="14" fontId="0" fillId="0" borderId="0" xfId="0" applyNumberFormat="1"/>
    <xf numFmtId="14" fontId="0" fillId="2" borderId="1" xfId="0" applyNumberFormat="1" applyFont="1" applyFill="1" applyBorder="1"/>
    <xf numFmtId="14" fontId="0" fillId="3" borderId="1" xfId="0" applyNumberFormat="1" applyFont="1" applyFill="1" applyBorder="1"/>
    <xf numFmtId="14" fontId="0" fillId="3" borderId="2" xfId="0" applyNumberFormat="1" applyFont="1" applyFill="1" applyBorder="1"/>
    <xf numFmtId="0" fontId="0" fillId="4" borderId="0" xfId="0" applyFill="1"/>
    <xf numFmtId="164" fontId="0" fillId="2" borderId="1" xfId="1" applyFont="1" applyFill="1" applyBorder="1"/>
    <xf numFmtId="164" fontId="0" fillId="3" borderId="1" xfId="1" applyFont="1" applyFill="1" applyBorder="1"/>
    <xf numFmtId="14" fontId="0" fillId="5" borderId="1" xfId="0" applyNumberFormat="1" applyFont="1" applyFill="1" applyBorder="1"/>
    <xf numFmtId="0" fontId="0" fillId="0" borderId="0" xfId="0" applyFill="1"/>
    <xf numFmtId="0" fontId="2" fillId="0" borderId="0" xfId="0" applyFont="1" applyFill="1"/>
  </cellXfs>
  <cellStyles count="2">
    <cellStyle name="Milliers" xfId="1" builtinId="3"/>
    <cellStyle name="Normal" xfId="0" builtinId="0"/>
  </cellStyles>
  <dxfs count="2"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tra.bdf.local\partages\Ua1337_data\SMO_PROD\Benchmark\JPY\Repertoire_Courant\dev\newFile_fethi_dev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tra.bdf.local\partages\Ua1337_data\SMO_PROD\Benchmark\JPY\Repertoire_Courant\dev\BKJPY%20Board_ref_dev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BDF/ExcelXLA/SRMC_Tools.xla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todo"/>
      <sheetName val="Monitoring"/>
      <sheetName val="BBG"/>
      <sheetName val="Position"/>
      <sheetName val="Cash"/>
      <sheetName val="Adjudication"/>
      <sheetName val="Report"/>
      <sheetName val="Param"/>
      <sheetName val="Time_Bucket"/>
      <sheetName val="IR01_Lissé"/>
      <sheetName val="IR01_TENOR1"/>
      <sheetName val="IR01_TENOR2"/>
      <sheetName val="IR01_GROUPBYTENOR"/>
      <sheetName val="IR01_TENORDD1"/>
    </sheetNames>
    <sheetDataSet>
      <sheetData sheetId="0"/>
      <sheetData sheetId="1">
        <row r="2">
          <cell r="C2">
            <v>44145</v>
          </cell>
        </row>
        <row r="3">
          <cell r="C3">
            <v>44147</v>
          </cell>
        </row>
        <row r="4">
          <cell r="C4">
            <v>44153</v>
          </cell>
        </row>
        <row r="6">
          <cell r="C6" t="str">
            <v>CDR_JP</v>
          </cell>
        </row>
        <row r="8">
          <cell r="C8">
            <v>16232564394</v>
          </cell>
        </row>
        <row r="9">
          <cell r="C9">
            <v>1.5</v>
          </cell>
        </row>
      </sheetData>
      <sheetData sheetId="2"/>
      <sheetData sheetId="3"/>
      <sheetData sheetId="4"/>
      <sheetData sheetId="5"/>
      <sheetData sheetId="6"/>
      <sheetData sheetId="7">
        <row r="3">
          <cell r="S3">
            <v>0</v>
          </cell>
        </row>
        <row r="4">
          <cell r="S4">
            <v>343319.76352085808</v>
          </cell>
        </row>
        <row r="5">
          <cell r="S5">
            <v>633626.59604935674</v>
          </cell>
        </row>
        <row r="6">
          <cell r="S6">
            <v>866175.19514600188</v>
          </cell>
        </row>
        <row r="7">
          <cell r="S7">
            <v>591629.71590546006</v>
          </cell>
        </row>
      </sheetData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Monitor"/>
      <sheetName val="détail Poids "/>
      <sheetName val="BBG Data"/>
      <sheetName val="Positions_PWS"/>
      <sheetName val="Cash_CWS"/>
      <sheetName val="Adjudication"/>
      <sheetName val="Rebalancing"/>
      <sheetName val="Global"/>
      <sheetName val="Report"/>
      <sheetName val="Deals_All"/>
      <sheetName val="Feuil1"/>
    </sheetNames>
    <sheetDataSet>
      <sheetData sheetId="0">
        <row r="4">
          <cell r="C4">
            <v>44145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Feuil1"/>
      <sheetName val="Feuil2"/>
      <sheetName val="Feuil3"/>
      <sheetName val="SRMC_Tools"/>
    </sheetNames>
    <definedNames>
      <definedName name="NetBusinessDay"/>
    </definedNames>
    <sheetDataSet>
      <sheetData sheetId="0"/>
      <sheetData sheetId="1"/>
      <sheetData sheetId="2"/>
      <sheetData sheetId="3" refreshError="1"/>
    </sheetDataSet>
  </externalBook>
</externalLink>
</file>

<file path=xl/tables/table1.xml><?xml version="1.0" encoding="utf-8"?>
<table xmlns="http://schemas.openxmlformats.org/spreadsheetml/2006/main" id="1" name="tabTimeBucket" displayName="tabTimeBucket" ref="A2:B16" totalsRowShown="0" headerRowDxfId="1">
  <autoFilter ref="A2:B16"/>
  <tableColumns count="2">
    <tableColumn id="1" name="Bucket"/>
    <tableColumn id="2" name="Date" dataDxfId="0">
      <calculatedColumnFormula>IF($A3 = "0M",B1,[3]!NetBusinessDay(EDATE(B$1,LEFT($A3,LEN($A3)-1) * IF(RIGHT($A3,1)="M",1,12)),daysToSettle,calendar))</calculatedColumnFormula>
    </tableColumn>
  </tableColumns>
  <tableStyleInfo name="TableStyleMedium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L134"/>
  <sheetViews>
    <sheetView showGridLines="0" tabSelected="1" topLeftCell="A2" workbookViewId="0">
      <selection activeCell="M12" sqref="M12"/>
    </sheetView>
  </sheetViews>
  <sheetFormatPr baseColWidth="10" defaultRowHeight="14.5"/>
  <cols>
    <col min="1" max="1" width="11.54296875" customWidth="1"/>
    <col min="5" max="5" width="11.453125" customWidth="1"/>
    <col min="7" max="7" width="14" bestFit="1" customWidth="1"/>
  </cols>
  <sheetData>
    <row r="1" spans="1:38" hidden="1">
      <c r="B1" s="1">
        <f>tradeDate</f>
        <v>44145</v>
      </c>
      <c r="C1" s="1">
        <f>B1+1</f>
        <v>44146</v>
      </c>
      <c r="D1" s="1">
        <f>C1+1</f>
        <v>44147</v>
      </c>
      <c r="E1" s="1">
        <f t="shared" ref="E1:AL1" si="0">D1+1</f>
        <v>44148</v>
      </c>
      <c r="F1" s="1">
        <f t="shared" si="0"/>
        <v>44149</v>
      </c>
      <c r="G1" s="1">
        <f t="shared" si="0"/>
        <v>44150</v>
      </c>
      <c r="H1" s="1">
        <f t="shared" si="0"/>
        <v>44151</v>
      </c>
      <c r="I1" s="1">
        <f t="shared" si="0"/>
        <v>44152</v>
      </c>
      <c r="J1" s="1">
        <f t="shared" si="0"/>
        <v>44153</v>
      </c>
      <c r="K1" s="1">
        <f t="shared" si="0"/>
        <v>44154</v>
      </c>
      <c r="L1" s="1">
        <f t="shared" si="0"/>
        <v>44155</v>
      </c>
      <c r="M1" s="1">
        <f t="shared" si="0"/>
        <v>44156</v>
      </c>
      <c r="N1" s="1">
        <f t="shared" si="0"/>
        <v>44157</v>
      </c>
      <c r="O1" s="1">
        <f t="shared" si="0"/>
        <v>44158</v>
      </c>
      <c r="P1" s="1">
        <f t="shared" si="0"/>
        <v>44159</v>
      </c>
      <c r="Q1" s="1">
        <f t="shared" si="0"/>
        <v>44160</v>
      </c>
      <c r="R1" s="1">
        <f t="shared" si="0"/>
        <v>44161</v>
      </c>
      <c r="S1" s="1">
        <f t="shared" si="0"/>
        <v>44162</v>
      </c>
      <c r="T1" s="1">
        <f t="shared" si="0"/>
        <v>44163</v>
      </c>
      <c r="U1" s="1">
        <f t="shared" si="0"/>
        <v>44164</v>
      </c>
      <c r="V1" s="1">
        <f t="shared" si="0"/>
        <v>44165</v>
      </c>
      <c r="W1" s="1">
        <f t="shared" si="0"/>
        <v>44166</v>
      </c>
      <c r="X1" s="1">
        <f t="shared" si="0"/>
        <v>44167</v>
      </c>
      <c r="Y1" s="1">
        <f t="shared" si="0"/>
        <v>44168</v>
      </c>
      <c r="Z1" s="1">
        <f t="shared" si="0"/>
        <v>44169</v>
      </c>
      <c r="AA1" s="1">
        <f t="shared" si="0"/>
        <v>44170</v>
      </c>
      <c r="AB1" s="1">
        <f t="shared" si="0"/>
        <v>44171</v>
      </c>
      <c r="AC1" s="1">
        <f t="shared" si="0"/>
        <v>44172</v>
      </c>
      <c r="AD1" s="1">
        <f t="shared" si="0"/>
        <v>44173</v>
      </c>
      <c r="AE1" s="1">
        <f t="shared" si="0"/>
        <v>44174</v>
      </c>
      <c r="AF1" s="1">
        <f t="shared" si="0"/>
        <v>44175</v>
      </c>
      <c r="AG1" s="1">
        <f t="shared" si="0"/>
        <v>44176</v>
      </c>
      <c r="AH1" s="1">
        <f t="shared" si="0"/>
        <v>44177</v>
      </c>
      <c r="AI1" s="1">
        <f t="shared" si="0"/>
        <v>44178</v>
      </c>
      <c r="AJ1" s="1">
        <f t="shared" si="0"/>
        <v>44179</v>
      </c>
      <c r="AK1" s="1">
        <f t="shared" si="0"/>
        <v>44180</v>
      </c>
      <c r="AL1" s="1">
        <f t="shared" si="0"/>
        <v>44181</v>
      </c>
    </row>
    <row r="2" spans="1:38">
      <c r="A2" t="s">
        <v>0</v>
      </c>
      <c r="B2" s="1" t="s">
        <v>15</v>
      </c>
      <c r="D2" t="s">
        <v>16</v>
      </c>
      <c r="E2" t="s">
        <v>17</v>
      </c>
    </row>
    <row r="3" spans="1:38">
      <c r="A3" t="s">
        <v>1</v>
      </c>
      <c r="B3" s="1">
        <f>IF($A3 = "0M",B1,[3]!NetBusinessDay(EDATE(B$1,LEFT($A3,LEN($A3)-1) * IF(RIGHT($A3,1)="M",1,12)),daysToSettle,calendar))</f>
        <v>44145</v>
      </c>
      <c r="D3" s="2">
        <v>44145</v>
      </c>
      <c r="E3" s="6">
        <v>0</v>
      </c>
      <c r="G3" t="s">
        <v>18</v>
      </c>
      <c r="H3" s="5">
        <f>SUMPRODUCT(--(D3:D134&gt;=VLOOKUP("6m",tabTimeBucket[],2,0))*(D3:D134&lt;=INDEX(tabTimeBucket[Date],MATCH("6m",tabTimeBucket[Bucket],0)+1)))</f>
        <v>19</v>
      </c>
    </row>
    <row r="4" spans="1:38">
      <c r="A4" t="s">
        <v>2</v>
      </c>
      <c r="B4" s="1">
        <f>IF($A4 = "0M",B2,[3]!NetBusinessDay(EDATE(B$1,LEFT($A4,LEN($A4)-1) * IF(RIGHT($A4,1)="M",1,12)),daysToSettle,calendar))</f>
        <v>44237</v>
      </c>
      <c r="D4" s="3">
        <v>44151</v>
      </c>
      <c r="E4" s="7">
        <v>0</v>
      </c>
      <c r="G4" s="9"/>
      <c r="H4" s="9"/>
    </row>
    <row r="5" spans="1:38">
      <c r="A5" t="s">
        <v>3</v>
      </c>
      <c r="B5" s="1">
        <f>IF($A5 = "0M",B3,[3]!NetBusinessDay(EDATE(B$1,LEFT($A5,LEN($A5)-1) * IF(RIGHT($A5,1)="M",1,12)),daysToSettle,calendar))</f>
        <v>44326</v>
      </c>
      <c r="D5" s="2">
        <v>44155</v>
      </c>
      <c r="E5" s="6">
        <v>29.780226323586476</v>
      </c>
      <c r="G5" s="10"/>
      <c r="H5" s="9"/>
    </row>
    <row r="6" spans="1:38">
      <c r="A6" t="s">
        <v>4</v>
      </c>
      <c r="B6" s="1">
        <f>IF($A6 = "0M",B4,[3]!NetBusinessDay(EDATE(B$1,LEFT($A6,LEN($A6)-1) * IF(RIGHT($A6,1)="M",1,12)),daysToSettle,calendar))</f>
        <v>44510</v>
      </c>
      <c r="D6" s="3">
        <v>44159</v>
      </c>
      <c r="E6" s="7">
        <v>0</v>
      </c>
      <c r="G6" s="9"/>
      <c r="H6" s="9"/>
    </row>
    <row r="7" spans="1:38">
      <c r="A7" t="s">
        <v>5</v>
      </c>
      <c r="B7" s="1">
        <f>IF($A7 = "0M",B5,[3]!NetBusinessDay(EDATE(B$1,LEFT($A7,LEN($A7)-1) * IF(RIGHT($A7,1)="M",1,12)),daysToSettle,calendar))</f>
        <v>44875</v>
      </c>
      <c r="D7" s="2">
        <v>44160</v>
      </c>
      <c r="E7" s="6">
        <v>0</v>
      </c>
    </row>
    <row r="8" spans="1:38">
      <c r="A8" t="s">
        <v>6</v>
      </c>
      <c r="B8" s="1">
        <f>IF($A8 = "0M",B6,[3]!NetBusinessDay(EDATE(B$1,LEFT($A8,LEN($A8)-1) * IF(RIGHT($A8,1)="M",1,12)),daysToSettle,calendar))</f>
        <v>45240</v>
      </c>
      <c r="D8" s="3">
        <v>44165</v>
      </c>
      <c r="E8" s="7">
        <v>2293.1118230906977</v>
      </c>
    </row>
    <row r="9" spans="1:38">
      <c r="A9" t="s">
        <v>7</v>
      </c>
      <c r="B9" s="1">
        <f>IF($A9 = "0M",B7,[3]!NetBusinessDay(EDATE(B$1,LEFT($A9,LEN($A9)-1) * IF(RIGHT($A9,1)="M",1,12)),daysToSettle,calendar))</f>
        <v>45607</v>
      </c>
      <c r="D9" s="2">
        <v>44166</v>
      </c>
      <c r="E9" s="6">
        <v>3002.0633215733196</v>
      </c>
    </row>
    <row r="10" spans="1:38">
      <c r="A10" t="s">
        <v>8</v>
      </c>
      <c r="B10" s="1">
        <f>IF($A10 = "0M",B8,[3]!NetBusinessDay(EDATE(B$1,LEFT($A10,LEN($A10)-1) * IF(RIGHT($A10,1)="M",1,12)),daysToSettle,calendar))</f>
        <v>45971</v>
      </c>
      <c r="D10" s="3">
        <v>44172</v>
      </c>
      <c r="E10" s="7">
        <v>0</v>
      </c>
    </row>
    <row r="11" spans="1:38">
      <c r="A11" t="s">
        <v>9</v>
      </c>
      <c r="B11" s="1">
        <f>IF($A11 = "0M",B9,[3]!NetBusinessDay(EDATE(B$1,LEFT($A11,LEN($A11)-1) * IF(RIGHT($A11,1)="M",1,12)),daysToSettle,calendar))</f>
        <v>46336</v>
      </c>
      <c r="D11" s="2">
        <v>44175</v>
      </c>
      <c r="E11" s="6">
        <v>0</v>
      </c>
    </row>
    <row r="12" spans="1:38">
      <c r="A12" t="s">
        <v>10</v>
      </c>
      <c r="B12" s="1">
        <f>IF($A12 = "0M",B10,[3]!NetBusinessDay(EDATE(B$1,LEFT($A12,LEN($A12)-1) * IF(RIGHT($A12,1)="M",1,12)),daysToSettle,calendar))</f>
        <v>46701</v>
      </c>
      <c r="D12" s="3">
        <v>44179</v>
      </c>
      <c r="E12" s="7">
        <v>5316.3285646797522</v>
      </c>
    </row>
    <row r="13" spans="1:38">
      <c r="A13" t="s">
        <v>11</v>
      </c>
      <c r="B13" s="1">
        <f>IF($A13 = "0M",B11,[3]!NetBusinessDay(EDATE(B$1,LEFT($A13,LEN($A13)-1) * IF(RIGHT($A13,1)="M",1,12)),daysToSettle,calendar))</f>
        <v>47067</v>
      </c>
      <c r="D13" s="2">
        <v>44181</v>
      </c>
      <c r="E13" s="6">
        <v>0</v>
      </c>
    </row>
    <row r="14" spans="1:38">
      <c r="A14" t="s">
        <v>12</v>
      </c>
      <c r="B14" s="1">
        <f>IF($A14 = "0M",B12,[3]!NetBusinessDay(EDATE(B$1,LEFT($A14,LEN($A14)-1) * IF(RIGHT($A14,1)="M",1,12)),daysToSettle,calendar))</f>
        <v>47434</v>
      </c>
      <c r="D14" s="3">
        <v>44185</v>
      </c>
      <c r="E14" s="7">
        <v>0</v>
      </c>
    </row>
    <row r="15" spans="1:38">
      <c r="A15" t="s">
        <v>13</v>
      </c>
      <c r="B15" s="1">
        <f>IF($A15 = "0M",B13,[3]!NetBusinessDay(EDATE(B$1,LEFT($A15,LEN($A15)-1) * IF(RIGHT($A15,1)="M",1,12)),daysToSettle,calendar))</f>
        <v>47798</v>
      </c>
      <c r="D15" s="2">
        <v>44185</v>
      </c>
      <c r="E15" s="6">
        <v>0</v>
      </c>
    </row>
    <row r="16" spans="1:38">
      <c r="A16" t="s">
        <v>14</v>
      </c>
      <c r="B16" s="1">
        <f>IF($A16 = "0M",B14,[3]!NetBusinessDay(EDATE(B$1,LEFT($A16,LEN($A16)-1) * IF(RIGHT($A16,1)="M",1,12)),daysToSettle,calendar))</f>
        <v>48528</v>
      </c>
      <c r="D16" s="3">
        <v>44186</v>
      </c>
      <c r="E16" s="7">
        <v>0</v>
      </c>
    </row>
    <row r="17" spans="4:5">
      <c r="D17" s="2">
        <v>44186</v>
      </c>
      <c r="E17" s="6">
        <v>29698.319644307536</v>
      </c>
    </row>
    <row r="18" spans="4:5">
      <c r="D18" s="3">
        <v>44197</v>
      </c>
      <c r="E18" s="7">
        <v>0</v>
      </c>
    </row>
    <row r="19" spans="4:5">
      <c r="D19" s="2">
        <v>44202</v>
      </c>
      <c r="E19" s="6">
        <v>18744.223817813017</v>
      </c>
    </row>
    <row r="20" spans="4:5">
      <c r="D20" s="3">
        <v>44208</v>
      </c>
      <c r="E20" s="7">
        <v>60803.507496934093</v>
      </c>
    </row>
    <row r="21" spans="4:5">
      <c r="D21" s="2">
        <v>44208</v>
      </c>
      <c r="E21" s="6">
        <v>0</v>
      </c>
    </row>
    <row r="22" spans="4:5">
      <c r="D22" s="3">
        <v>44214</v>
      </c>
      <c r="E22" s="7">
        <v>0</v>
      </c>
    </row>
    <row r="23" spans="4:5">
      <c r="D23" s="2">
        <v>44216</v>
      </c>
      <c r="E23" s="6">
        <v>53767.836476920005</v>
      </c>
    </row>
    <row r="24" spans="4:5">
      <c r="D24" s="3">
        <v>44221</v>
      </c>
      <c r="E24" s="7">
        <v>0</v>
      </c>
    </row>
    <row r="25" spans="4:5">
      <c r="D25" s="2">
        <v>44221</v>
      </c>
      <c r="E25" s="6">
        <v>7585.0407991213915</v>
      </c>
    </row>
    <row r="26" spans="4:5">
      <c r="D26" s="3">
        <v>44228</v>
      </c>
      <c r="E26" s="7">
        <v>0</v>
      </c>
    </row>
    <row r="27" spans="4:5">
      <c r="D27" s="2">
        <v>44228</v>
      </c>
      <c r="E27" s="6">
        <v>0</v>
      </c>
    </row>
    <row r="28" spans="4:5">
      <c r="D28" s="3">
        <v>44235</v>
      </c>
      <c r="E28" s="7">
        <v>0</v>
      </c>
    </row>
    <row r="29" spans="4:5">
      <c r="D29" s="2">
        <v>44237</v>
      </c>
      <c r="E29" s="6">
        <v>0</v>
      </c>
    </row>
    <row r="30" spans="4:5">
      <c r="D30" s="3">
        <v>44242</v>
      </c>
      <c r="E30" s="7">
        <v>0</v>
      </c>
    </row>
    <row r="31" spans="4:5">
      <c r="D31" s="2">
        <v>44249</v>
      </c>
      <c r="E31" s="6">
        <v>0</v>
      </c>
    </row>
    <row r="32" spans="4:5">
      <c r="D32" s="3">
        <v>44249</v>
      </c>
      <c r="E32" s="7">
        <v>17556.562926630853</v>
      </c>
    </row>
    <row r="33" spans="4:5">
      <c r="D33" s="2">
        <v>44252</v>
      </c>
      <c r="E33" s="6">
        <v>0</v>
      </c>
    </row>
    <row r="34" spans="4:5">
      <c r="D34" s="3">
        <v>44256</v>
      </c>
      <c r="E34" s="7">
        <v>0</v>
      </c>
    </row>
    <row r="35" spans="4:5">
      <c r="D35" s="2">
        <v>44265</v>
      </c>
      <c r="E35" s="6">
        <v>22020.639561595235</v>
      </c>
    </row>
    <row r="36" spans="4:5">
      <c r="D36" s="3">
        <v>44275</v>
      </c>
      <c r="E36" s="7">
        <v>0</v>
      </c>
    </row>
    <row r="37" spans="4:5">
      <c r="D37" s="2">
        <v>44275</v>
      </c>
      <c r="E37" s="6">
        <v>0</v>
      </c>
    </row>
    <row r="38" spans="4:5">
      <c r="D38" s="3">
        <v>44275</v>
      </c>
      <c r="E38" s="7">
        <v>0</v>
      </c>
    </row>
    <row r="39" spans="4:5">
      <c r="D39" s="2">
        <v>44277</v>
      </c>
      <c r="E39" s="6">
        <v>0</v>
      </c>
    </row>
    <row r="40" spans="4:5">
      <c r="D40" s="3">
        <v>44280</v>
      </c>
      <c r="E40" s="7">
        <v>58410.24814524789</v>
      </c>
    </row>
    <row r="41" spans="4:5">
      <c r="D41" s="2">
        <v>44287</v>
      </c>
      <c r="E41" s="6">
        <v>0</v>
      </c>
    </row>
    <row r="42" spans="4:5">
      <c r="D42" s="3">
        <v>44298</v>
      </c>
      <c r="E42" s="7">
        <v>0</v>
      </c>
    </row>
    <row r="43" spans="4:5">
      <c r="D43" s="2">
        <v>44306</v>
      </c>
      <c r="E43" s="6">
        <v>0</v>
      </c>
    </row>
    <row r="44" spans="4:5">
      <c r="D44" s="3">
        <v>44312</v>
      </c>
      <c r="E44" s="7">
        <v>0</v>
      </c>
    </row>
    <row r="45" spans="4:5">
      <c r="D45" s="2">
        <v>44317</v>
      </c>
      <c r="E45" s="6">
        <v>0</v>
      </c>
    </row>
    <row r="46" spans="4:5">
      <c r="D46" s="8">
        <v>44326</v>
      </c>
      <c r="E46" s="7">
        <v>0</v>
      </c>
    </row>
    <row r="47" spans="4:5">
      <c r="D47" s="2">
        <v>44336</v>
      </c>
      <c r="E47" s="6">
        <v>0</v>
      </c>
    </row>
    <row r="48" spans="4:5">
      <c r="D48" s="3">
        <v>44348</v>
      </c>
      <c r="E48" s="7">
        <v>0</v>
      </c>
    </row>
    <row r="49" spans="4:5">
      <c r="D49" s="2">
        <v>44367</v>
      </c>
      <c r="E49" s="6">
        <v>0</v>
      </c>
    </row>
    <row r="50" spans="4:5">
      <c r="D50" s="3">
        <v>44367</v>
      </c>
      <c r="E50" s="7">
        <v>0</v>
      </c>
    </row>
    <row r="51" spans="4:5">
      <c r="D51" s="2">
        <v>44367</v>
      </c>
      <c r="E51" s="6">
        <v>0</v>
      </c>
    </row>
    <row r="52" spans="4:5">
      <c r="D52" s="3">
        <v>44368</v>
      </c>
      <c r="E52" s="7">
        <v>0</v>
      </c>
    </row>
    <row r="53" spans="4:5">
      <c r="D53" s="2">
        <v>44378</v>
      </c>
      <c r="E53" s="6">
        <v>0</v>
      </c>
    </row>
    <row r="54" spans="4:5">
      <c r="D54" s="3">
        <v>44397</v>
      </c>
      <c r="E54" s="7">
        <v>123526.23263193516</v>
      </c>
    </row>
    <row r="55" spans="4:5">
      <c r="D55" s="2">
        <v>44409</v>
      </c>
      <c r="E55" s="6">
        <v>0</v>
      </c>
    </row>
    <row r="56" spans="4:5">
      <c r="D56" s="3">
        <v>44428</v>
      </c>
      <c r="E56" s="7">
        <v>0</v>
      </c>
    </row>
    <row r="57" spans="4:5">
      <c r="D57" s="2">
        <v>44440</v>
      </c>
      <c r="E57" s="6">
        <v>9736.8041245518398</v>
      </c>
    </row>
    <row r="58" spans="4:5">
      <c r="D58" s="3">
        <v>44459</v>
      </c>
      <c r="E58" s="7">
        <v>0</v>
      </c>
    </row>
    <row r="59" spans="4:5">
      <c r="D59" s="2">
        <v>44459</v>
      </c>
      <c r="E59" s="6">
        <v>0</v>
      </c>
    </row>
    <row r="60" spans="4:5">
      <c r="D60" s="3">
        <v>44459</v>
      </c>
      <c r="E60" s="7">
        <v>60581.772710114768</v>
      </c>
    </row>
    <row r="61" spans="4:5">
      <c r="D61" s="2">
        <v>44460</v>
      </c>
      <c r="E61" s="6">
        <v>0</v>
      </c>
    </row>
    <row r="62" spans="4:5">
      <c r="D62" s="3">
        <v>44470</v>
      </c>
      <c r="E62" s="7">
        <v>0</v>
      </c>
    </row>
    <row r="63" spans="4:5">
      <c r="D63" s="2">
        <v>44489</v>
      </c>
      <c r="E63" s="6">
        <v>0</v>
      </c>
    </row>
    <row r="64" spans="4:5">
      <c r="D64" s="3">
        <v>44501</v>
      </c>
      <c r="E64" s="7">
        <v>0</v>
      </c>
    </row>
    <row r="65" spans="4:5">
      <c r="D65" s="2">
        <v>44531</v>
      </c>
      <c r="E65" s="6">
        <v>0</v>
      </c>
    </row>
    <row r="66" spans="4:5">
      <c r="D66" s="3">
        <v>44550</v>
      </c>
      <c r="E66" s="7">
        <v>0</v>
      </c>
    </row>
    <row r="67" spans="4:5">
      <c r="D67" s="2">
        <v>44550</v>
      </c>
      <c r="E67" s="6">
        <v>0</v>
      </c>
    </row>
    <row r="68" spans="4:5">
      <c r="D68" s="3">
        <v>44550</v>
      </c>
      <c r="E68" s="7">
        <v>5967.104998152754</v>
      </c>
    </row>
    <row r="69" spans="4:5">
      <c r="D69" s="2">
        <v>44562</v>
      </c>
      <c r="E69" s="6">
        <v>0</v>
      </c>
    </row>
    <row r="70" spans="4:5">
      <c r="D70" s="3">
        <v>44593</v>
      </c>
      <c r="E70" s="7">
        <v>0</v>
      </c>
    </row>
    <row r="71" spans="4:5">
      <c r="D71" s="2">
        <v>44621</v>
      </c>
      <c r="E71" s="6">
        <v>0</v>
      </c>
    </row>
    <row r="72" spans="4:5">
      <c r="D72" s="3">
        <v>44640</v>
      </c>
      <c r="E72" s="7">
        <v>24108.778998937865</v>
      </c>
    </row>
    <row r="73" spans="4:5">
      <c r="D73" s="2">
        <v>44640</v>
      </c>
      <c r="E73" s="6">
        <v>0</v>
      </c>
    </row>
    <row r="74" spans="4:5">
      <c r="D74" s="3">
        <v>44640</v>
      </c>
      <c r="E74" s="7">
        <v>0</v>
      </c>
    </row>
    <row r="75" spans="4:5">
      <c r="D75" s="2">
        <v>44652</v>
      </c>
      <c r="E75" s="6">
        <v>0</v>
      </c>
    </row>
    <row r="76" spans="4:5">
      <c r="D76" s="3">
        <v>44682</v>
      </c>
      <c r="E76" s="7">
        <v>0</v>
      </c>
    </row>
    <row r="77" spans="4:5">
      <c r="D77" s="2">
        <v>44713</v>
      </c>
      <c r="E77" s="6">
        <v>0</v>
      </c>
    </row>
    <row r="78" spans="4:5">
      <c r="D78" s="3">
        <v>44732</v>
      </c>
      <c r="E78" s="7">
        <v>0</v>
      </c>
    </row>
    <row r="79" spans="4:5">
      <c r="D79" s="2">
        <v>44732</v>
      </c>
      <c r="E79" s="6">
        <v>48443.264250803099</v>
      </c>
    </row>
    <row r="80" spans="4:5">
      <c r="D80" s="3">
        <v>44732</v>
      </c>
      <c r="E80" s="7">
        <v>0</v>
      </c>
    </row>
    <row r="81" spans="4:5">
      <c r="D81" s="2">
        <v>44743</v>
      </c>
      <c r="E81" s="6">
        <v>0</v>
      </c>
    </row>
    <row r="82" spans="4:5">
      <c r="D82" s="3">
        <v>44774</v>
      </c>
      <c r="E82" s="7">
        <v>0</v>
      </c>
    </row>
    <row r="83" spans="4:5">
      <c r="D83" s="2">
        <v>44805</v>
      </c>
      <c r="E83" s="6">
        <v>0</v>
      </c>
    </row>
    <row r="84" spans="4:5">
      <c r="D84" s="3">
        <v>44824</v>
      </c>
      <c r="E84" s="7">
        <v>0</v>
      </c>
    </row>
    <row r="85" spans="4:5">
      <c r="D85" s="2">
        <v>44824</v>
      </c>
      <c r="E85" s="6">
        <v>636.17680487197447</v>
      </c>
    </row>
    <row r="86" spans="4:5">
      <c r="D86" s="3">
        <v>44835</v>
      </c>
      <c r="E86" s="7">
        <v>0</v>
      </c>
    </row>
    <row r="87" spans="4:5">
      <c r="D87" s="2">
        <v>44866</v>
      </c>
      <c r="E87" s="6">
        <v>0</v>
      </c>
    </row>
    <row r="88" spans="4:5">
      <c r="D88" s="3">
        <v>44915</v>
      </c>
      <c r="E88" s="7">
        <v>0</v>
      </c>
    </row>
    <row r="89" spans="4:5">
      <c r="D89" s="2">
        <v>44915</v>
      </c>
      <c r="E89" s="6">
        <v>1612.0887333094433</v>
      </c>
    </row>
    <row r="90" spans="4:5">
      <c r="D90" s="3">
        <v>44915</v>
      </c>
      <c r="E90" s="7">
        <v>0</v>
      </c>
    </row>
    <row r="91" spans="4:5">
      <c r="D91" s="2">
        <v>45005</v>
      </c>
      <c r="E91" s="6">
        <v>0</v>
      </c>
    </row>
    <row r="92" spans="4:5">
      <c r="D92" s="3">
        <v>45005</v>
      </c>
      <c r="E92" s="7">
        <v>0</v>
      </c>
    </row>
    <row r="93" spans="4:5">
      <c r="D93" s="2">
        <v>45097</v>
      </c>
      <c r="E93" s="6">
        <v>0</v>
      </c>
    </row>
    <row r="94" spans="4:5">
      <c r="D94" s="3">
        <v>45097</v>
      </c>
      <c r="E94" s="7">
        <v>0</v>
      </c>
    </row>
    <row r="95" spans="4:5">
      <c r="D95" s="2">
        <v>45189</v>
      </c>
      <c r="E95" s="6">
        <v>0</v>
      </c>
    </row>
    <row r="96" spans="4:5">
      <c r="D96" s="3">
        <v>45189</v>
      </c>
      <c r="E96" s="7">
        <v>0</v>
      </c>
    </row>
    <row r="97" spans="4:5">
      <c r="D97" s="2">
        <v>45189</v>
      </c>
      <c r="E97" s="6">
        <v>0</v>
      </c>
    </row>
    <row r="98" spans="4:5">
      <c r="D98" s="3">
        <v>45280</v>
      </c>
      <c r="E98" s="7">
        <v>0</v>
      </c>
    </row>
    <row r="99" spans="4:5">
      <c r="D99" s="2">
        <v>45280</v>
      </c>
      <c r="E99" s="6">
        <v>0</v>
      </c>
    </row>
    <row r="100" spans="4:5">
      <c r="D100" s="3">
        <v>45371</v>
      </c>
      <c r="E100" s="7">
        <v>0</v>
      </c>
    </row>
    <row r="101" spans="4:5">
      <c r="D101" s="2">
        <v>45371</v>
      </c>
      <c r="E101" s="6">
        <v>0</v>
      </c>
    </row>
    <row r="102" spans="4:5">
      <c r="D102" s="3">
        <v>45463</v>
      </c>
      <c r="E102" s="7">
        <v>1103.2628803459363</v>
      </c>
    </row>
    <row r="103" spans="4:5">
      <c r="D103" s="2">
        <v>45463</v>
      </c>
      <c r="E103" s="6">
        <v>0</v>
      </c>
    </row>
    <row r="104" spans="4:5">
      <c r="D104" s="3">
        <v>45555</v>
      </c>
      <c r="E104" s="7">
        <v>271184.75925570942</v>
      </c>
    </row>
    <row r="105" spans="4:5">
      <c r="D105" s="2">
        <v>45555</v>
      </c>
      <c r="E105" s="6">
        <v>40091.456773186321</v>
      </c>
    </row>
    <row r="106" spans="4:5">
      <c r="D106" s="3">
        <v>45646</v>
      </c>
      <c r="E106" s="7">
        <v>6221.8950646723679</v>
      </c>
    </row>
    <row r="107" spans="4:5">
      <c r="D107" s="2">
        <v>45646</v>
      </c>
      <c r="E107" s="6">
        <v>44772.862110830843</v>
      </c>
    </row>
    <row r="108" spans="4:5">
      <c r="D108" s="3">
        <v>45646</v>
      </c>
      <c r="E108" s="7">
        <v>0</v>
      </c>
    </row>
    <row r="109" spans="4:5">
      <c r="D109" s="2">
        <v>45736</v>
      </c>
      <c r="E109" s="6">
        <v>26522.139958799009</v>
      </c>
    </row>
    <row r="110" spans="4:5">
      <c r="D110" s="3">
        <v>45736</v>
      </c>
      <c r="E110" s="7">
        <v>78974.389818465657</v>
      </c>
    </row>
    <row r="111" spans="4:5">
      <c r="D111" s="2">
        <v>45828</v>
      </c>
      <c r="E111" s="6">
        <v>0</v>
      </c>
    </row>
    <row r="112" spans="4:5">
      <c r="D112" s="3">
        <v>45828</v>
      </c>
      <c r="E112" s="7">
        <v>31108.326011560515</v>
      </c>
    </row>
    <row r="113" spans="4:5">
      <c r="D113" s="2">
        <v>45920</v>
      </c>
      <c r="E113" s="6">
        <v>214223.75755099973</v>
      </c>
    </row>
    <row r="114" spans="4:5">
      <c r="D114" s="3">
        <v>45920</v>
      </c>
      <c r="E114" s="7">
        <v>0</v>
      </c>
    </row>
    <row r="115" spans="4:5">
      <c r="D115" s="2">
        <v>46011</v>
      </c>
      <c r="E115" s="6">
        <v>0</v>
      </c>
    </row>
    <row r="116" spans="4:5">
      <c r="D116" s="3">
        <v>46101</v>
      </c>
      <c r="E116" s="7">
        <v>19310.641594797336</v>
      </c>
    </row>
    <row r="117" spans="4:5">
      <c r="D117" s="2">
        <v>46193</v>
      </c>
      <c r="E117" s="6">
        <v>0</v>
      </c>
    </row>
    <row r="118" spans="4:5">
      <c r="D118" s="3">
        <v>46285</v>
      </c>
      <c r="E118" s="7">
        <v>0</v>
      </c>
    </row>
    <row r="119" spans="4:5">
      <c r="D119" s="2">
        <v>46376</v>
      </c>
      <c r="E119" s="6">
        <v>20714.708315002179</v>
      </c>
    </row>
    <row r="120" spans="4:5">
      <c r="D120" s="3">
        <v>46466</v>
      </c>
      <c r="E120" s="7">
        <v>100715.12121636569</v>
      </c>
    </row>
    <row r="121" spans="4:5">
      <c r="D121" s="2">
        <v>46558</v>
      </c>
      <c r="E121" s="6">
        <v>67381.9527975042</v>
      </c>
    </row>
    <row r="122" spans="4:5">
      <c r="D122" s="3">
        <v>46650</v>
      </c>
      <c r="E122" s="7">
        <v>0</v>
      </c>
    </row>
    <row r="123" spans="4:5">
      <c r="D123" s="2">
        <v>46741</v>
      </c>
      <c r="E123" s="6">
        <v>79019.067209854838</v>
      </c>
    </row>
    <row r="124" spans="4:5">
      <c r="D124" s="3">
        <v>46832</v>
      </c>
      <c r="E124" s="7">
        <v>0</v>
      </c>
    </row>
    <row r="125" spans="4:5">
      <c r="D125" s="2">
        <v>46924</v>
      </c>
      <c r="E125" s="6">
        <v>0</v>
      </c>
    </row>
    <row r="126" spans="4:5">
      <c r="D126" s="3">
        <v>47016</v>
      </c>
      <c r="E126" s="7">
        <v>0</v>
      </c>
    </row>
    <row r="127" spans="4:5">
      <c r="D127" s="2">
        <v>47107</v>
      </c>
      <c r="E127" s="6">
        <v>0</v>
      </c>
    </row>
    <row r="128" spans="4:5">
      <c r="D128" s="3">
        <v>47197</v>
      </c>
      <c r="E128" s="7">
        <v>0</v>
      </c>
    </row>
    <row r="129" spans="4:5">
      <c r="D129" s="2">
        <v>47289</v>
      </c>
      <c r="E129" s="6">
        <v>527219.04970697861</v>
      </c>
    </row>
    <row r="130" spans="4:5">
      <c r="D130" s="3">
        <v>47381</v>
      </c>
      <c r="E130" s="7">
        <v>72825.986998590117</v>
      </c>
    </row>
    <row r="131" spans="4:5">
      <c r="D131" s="2">
        <v>47472</v>
      </c>
      <c r="E131" s="6">
        <v>28303.218945894041</v>
      </c>
    </row>
    <row r="132" spans="4:5">
      <c r="D132" s="3">
        <v>47562</v>
      </c>
      <c r="E132" s="7">
        <v>208314.54873739893</v>
      </c>
    </row>
    <row r="133" spans="4:5">
      <c r="D133" s="2">
        <v>47654</v>
      </c>
      <c r="E133" s="6">
        <v>63593.954424857562</v>
      </c>
    </row>
    <row r="134" spans="4:5">
      <c r="D134" s="4">
        <v>47746</v>
      </c>
      <c r="E134">
        <v>0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Time_Bucket</vt:lpstr>
    </vt:vector>
  </TitlesOfParts>
  <Company>Banque de France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ZEGHOUDI Fethi (UA 1337)</dc:creator>
  <cp:lastModifiedBy>tulipe</cp:lastModifiedBy>
  <dcterms:created xsi:type="dcterms:W3CDTF">2020-11-17T17:38:00Z</dcterms:created>
  <dcterms:modified xsi:type="dcterms:W3CDTF">2020-11-17T19:06:47Z</dcterms:modified>
</cp:coreProperties>
</file>