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/>
  </bookViews>
  <sheets>
    <sheet name="Source AGIRC ARRCO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1"/>
  <c r="J18"/>
  <c r="J19"/>
  <c r="J20"/>
  <c r="J21"/>
  <c r="J22"/>
  <c r="J23"/>
  <c r="J24"/>
  <c r="J25"/>
  <c r="J26"/>
  <c r="J16"/>
  <c r="I26"/>
  <c r="I25"/>
  <c r="I24"/>
  <c r="I23"/>
  <c r="I22"/>
  <c r="I21"/>
  <c r="I20"/>
  <c r="I19"/>
  <c r="I18"/>
  <c r="I17"/>
  <c r="I16"/>
  <c r="H26"/>
  <c r="H25"/>
  <c r="H24"/>
  <c r="H23"/>
  <c r="H22"/>
  <c r="H21"/>
  <c r="H20"/>
  <c r="H19"/>
  <c r="H18"/>
  <c r="H17"/>
  <c r="H16"/>
  <c r="G26"/>
  <c r="G25"/>
  <c r="G24"/>
  <c r="G23"/>
  <c r="G22"/>
  <c r="G21"/>
  <c r="G20"/>
  <c r="G19"/>
  <c r="G18"/>
  <c r="G17"/>
  <c r="F26"/>
  <c r="F25"/>
  <c r="F24"/>
  <c r="F23"/>
  <c r="F22"/>
  <c r="F21"/>
  <c r="F20"/>
  <c r="F27" s="1"/>
  <c r="F19"/>
  <c r="F18"/>
  <c r="F17"/>
  <c r="F16"/>
  <c r="G16"/>
  <c r="E26"/>
  <c r="E25"/>
  <c r="E24"/>
  <c r="E23"/>
  <c r="E22"/>
  <c r="E21"/>
  <c r="E20"/>
  <c r="E19"/>
  <c r="E18"/>
  <c r="E17"/>
  <c r="E16"/>
  <c r="D27"/>
  <c r="H27"/>
  <c r="I27"/>
  <c r="D26"/>
  <c r="D25"/>
  <c r="D24"/>
  <c r="D23"/>
  <c r="D20"/>
  <c r="D22"/>
  <c r="D21"/>
  <c r="D19"/>
  <c r="D18"/>
  <c r="D17"/>
  <c r="E4"/>
  <c r="E5"/>
  <c r="E6"/>
  <c r="E7"/>
  <c r="E8"/>
  <c r="E9"/>
  <c r="E10"/>
  <c r="E3"/>
  <c r="G3"/>
  <c r="H3" s="1"/>
  <c r="F4"/>
  <c r="F5"/>
  <c r="F6"/>
  <c r="F7"/>
  <c r="F8"/>
  <c r="F9"/>
  <c r="F10"/>
  <c r="F3"/>
  <c r="G27" l="1"/>
  <c r="E27"/>
  <c r="G9"/>
  <c r="H9" s="1"/>
  <c r="G8"/>
  <c r="G5"/>
  <c r="H5" s="1"/>
  <c r="G4"/>
  <c r="G10"/>
  <c r="H8"/>
  <c r="I8" s="1"/>
  <c r="J8" s="1"/>
  <c r="G7"/>
  <c r="H7" s="1"/>
  <c r="G6"/>
  <c r="H4"/>
  <c r="I4" s="1"/>
  <c r="J4" s="1"/>
  <c r="I7"/>
  <c r="I3"/>
  <c r="I9"/>
  <c r="I5"/>
  <c r="K8"/>
  <c r="K4"/>
  <c r="L4" l="1"/>
  <c r="M4" s="1"/>
  <c r="N4" s="1"/>
  <c r="L8"/>
  <c r="M8" s="1"/>
  <c r="N8" s="1"/>
  <c r="H6"/>
  <c r="H10"/>
  <c r="J3"/>
  <c r="J5"/>
  <c r="K5" s="1"/>
  <c r="J7"/>
  <c r="K7" s="1"/>
  <c r="J9"/>
  <c r="K9" s="1"/>
  <c r="I6" l="1"/>
  <c r="L9"/>
  <c r="M9" s="1"/>
  <c r="N9" s="1"/>
  <c r="L5"/>
  <c r="M5" s="1"/>
  <c r="N5" s="1"/>
  <c r="O5" s="1"/>
  <c r="P5" s="1"/>
  <c r="D16" s="1"/>
  <c r="O4"/>
  <c r="I10"/>
  <c r="J10" s="1"/>
  <c r="L7"/>
  <c r="M7" s="1"/>
  <c r="N7" s="1"/>
  <c r="P7"/>
  <c r="P4"/>
  <c r="O7"/>
  <c r="O8"/>
  <c r="P8" s="1"/>
  <c r="L3"/>
  <c r="M3" s="1"/>
  <c r="N3" s="1"/>
  <c r="K3"/>
  <c r="O3" s="1"/>
  <c r="P3" s="1"/>
  <c r="C25" l="1"/>
  <c r="C23"/>
  <c r="C21"/>
  <c r="C19"/>
  <c r="C17"/>
  <c r="C26"/>
  <c r="C24"/>
  <c r="C22"/>
  <c r="C20"/>
  <c r="C18"/>
  <c r="C16"/>
  <c r="C27" s="1"/>
  <c r="J6"/>
  <c r="K10"/>
  <c r="O9"/>
  <c r="P9" s="1"/>
  <c r="L10"/>
  <c r="M10" s="1"/>
  <c r="N10" s="1"/>
  <c r="B26"/>
  <c r="B24"/>
  <c r="B23"/>
  <c r="B21"/>
  <c r="B19"/>
  <c r="B17"/>
  <c r="B25"/>
  <c r="B16"/>
  <c r="B22"/>
  <c r="B20"/>
  <c r="B18"/>
  <c r="O10" l="1"/>
  <c r="P10" s="1"/>
  <c r="K6"/>
  <c r="L6" s="1"/>
  <c r="M6" s="1"/>
  <c r="N6" s="1"/>
  <c r="O6" s="1"/>
  <c r="P6" s="1"/>
  <c r="B27"/>
</calcChain>
</file>

<file path=xl/sharedStrings.xml><?xml version="1.0" encoding="utf-8"?>
<sst xmlns="http://schemas.openxmlformats.org/spreadsheetml/2006/main" count="24" uniqueCount="17">
  <si>
    <t>DEBUT</t>
  </si>
  <si>
    <t>FIN</t>
  </si>
  <si>
    <t>NATURE DE LA PERIODE</t>
  </si>
  <si>
    <t>ARRCO</t>
  </si>
  <si>
    <t>Salarié</t>
  </si>
  <si>
    <t>TABLEAU A</t>
  </si>
  <si>
    <t>TABLEAU B</t>
  </si>
  <si>
    <t>Années</t>
  </si>
  <si>
    <t>ligne2</t>
  </si>
  <si>
    <t>ligne3</t>
  </si>
  <si>
    <t>ligne4</t>
  </si>
  <si>
    <t>ligne5</t>
  </si>
  <si>
    <t>ligne6</t>
  </si>
  <si>
    <t>ligne7</t>
  </si>
  <si>
    <t>ligne8</t>
  </si>
  <si>
    <t>ligne1(3)</t>
  </si>
  <si>
    <t>total/ année</t>
  </si>
</sst>
</file>

<file path=xl/styles.xml><?xml version="1.0" encoding="utf-8"?>
<styleSheet xmlns="http://schemas.openxmlformats.org/spreadsheetml/2006/main">
  <numFmts count="2">
    <numFmt numFmtId="164" formatCode="_-* #,##0.00_-;\-* #,##0.00_-;_-* &quot;-&quot;??_-;_-@_-"/>
    <numFmt numFmtId="168" formatCode="0;0;&quot;&quot;"/>
  </numFmts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8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0" xfId="0" applyFill="1"/>
    <xf numFmtId="14" fontId="1" fillId="0" borderId="2" xfId="0" applyNumberFormat="1" applyFont="1" applyFill="1" applyBorder="1" applyAlignment="1">
      <alignment horizontal="center" vertical="center"/>
    </xf>
    <xf numFmtId="14" fontId="1" fillId="0" borderId="2" xfId="1" applyNumberFormat="1" applyFont="1" applyFill="1" applyBorder="1" applyAlignment="1">
      <alignment horizontal="center" vertical="center"/>
    </xf>
    <xf numFmtId="164" fontId="1" fillId="0" borderId="1" xfId="1" applyFont="1" applyBorder="1" applyAlignment="1">
      <alignment horizontal="center"/>
    </xf>
    <xf numFmtId="164" fontId="0" fillId="0" borderId="0" xfId="1" applyFont="1"/>
    <xf numFmtId="0" fontId="1" fillId="0" borderId="3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1" fillId="0" borderId="0" xfId="0" applyFont="1"/>
    <xf numFmtId="164" fontId="1" fillId="0" borderId="0" xfId="1" applyFont="1"/>
    <xf numFmtId="0" fontId="1" fillId="2" borderId="0" xfId="0" applyFont="1" applyFill="1"/>
    <xf numFmtId="0" fontId="0" fillId="0" borderId="0" xfId="0" applyNumberFormat="1" applyFill="1"/>
    <xf numFmtId="14" fontId="0" fillId="0" borderId="0" xfId="0" applyNumberFormat="1"/>
    <xf numFmtId="0" fontId="4" fillId="0" borderId="0" xfId="0" applyNumberFormat="1" applyFont="1" applyFill="1"/>
    <xf numFmtId="168" fontId="0" fillId="0" borderId="4" xfId="0" applyNumberFormat="1" applyBorder="1"/>
    <xf numFmtId="168" fontId="4" fillId="0" borderId="4" xfId="0" applyNumberFormat="1" applyFont="1" applyBorder="1"/>
    <xf numFmtId="168" fontId="3" fillId="0" borderId="4" xfId="0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</xdr:colOff>
      <xdr:row>2</xdr:row>
      <xdr:rowOff>190500</xdr:rowOff>
    </xdr:from>
    <xdr:to>
      <xdr:col>4</xdr:col>
      <xdr:colOff>15240</xdr:colOff>
      <xdr:row>11</xdr:row>
      <xdr:rowOff>22860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xmlns="" id="{4EDA7071-30C2-4BE0-BEB7-2F5DE1D959BF}"/>
            </a:ext>
          </a:extLst>
        </xdr:cNvPr>
        <xdr:cNvCxnSpPr/>
      </xdr:nvCxnSpPr>
      <xdr:spPr>
        <a:xfrm flipH="1" flipV="1">
          <a:off x="1668780" y="396240"/>
          <a:ext cx="3985260" cy="166116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487680</xdr:colOff>
      <xdr:row>2</xdr:row>
      <xdr:rowOff>167640</xdr:rowOff>
    </xdr:from>
    <xdr:to>
      <xdr:col>4</xdr:col>
      <xdr:colOff>106680</xdr:colOff>
      <xdr:row>10</xdr:row>
      <xdr:rowOff>160020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A8F2046B-F50F-43E3-B66C-A9ACE536369D}"/>
            </a:ext>
          </a:extLst>
        </xdr:cNvPr>
        <xdr:cNvCxnSpPr/>
      </xdr:nvCxnSpPr>
      <xdr:spPr>
        <a:xfrm flipH="1" flipV="1">
          <a:off x="3749040" y="571500"/>
          <a:ext cx="411480" cy="16383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728980</xdr:colOff>
      <xdr:row>10</xdr:row>
      <xdr:rowOff>180340</xdr:rowOff>
    </xdr:from>
    <xdr:to>
      <xdr:col>4</xdr:col>
      <xdr:colOff>370840</xdr:colOff>
      <xdr:row>13</xdr:row>
      <xdr:rowOff>59690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xmlns="" id="{44BB12A8-B41E-41BA-BE61-0F4AA855AC27}"/>
            </a:ext>
          </a:extLst>
        </xdr:cNvPr>
        <xdr:cNvCxnSpPr/>
      </xdr:nvCxnSpPr>
      <xdr:spPr>
        <a:xfrm flipH="1">
          <a:off x="1573530" y="2205990"/>
          <a:ext cx="2226310" cy="457200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7"/>
  <sheetViews>
    <sheetView tabSelected="1" topLeftCell="A7" zoomScale="80" zoomScaleNormal="80" workbookViewId="0">
      <selection activeCell="N24" sqref="N24"/>
    </sheetView>
  </sheetViews>
  <sheetFormatPr baseColWidth="10" defaultRowHeight="14.5"/>
  <cols>
    <col min="1" max="1" width="12.08984375" bestFit="1" customWidth="1"/>
    <col min="2" max="2" width="11.90625" bestFit="1" customWidth="1"/>
    <col min="3" max="3" width="13.54296875" customWidth="1"/>
    <col min="4" max="4" width="11.54296875" style="6"/>
    <col min="5" max="5" width="11.6328125" customWidth="1"/>
  </cols>
  <sheetData>
    <row r="1" spans="1:16" s="9" customFormat="1" ht="15.5">
      <c r="A1" s="11" t="s">
        <v>5</v>
      </c>
      <c r="D1" s="10"/>
    </row>
    <row r="2" spans="1:16" ht="16" thickBot="1">
      <c r="A2" s="1" t="s">
        <v>0</v>
      </c>
      <c r="B2" s="1" t="s">
        <v>1</v>
      </c>
      <c r="C2" s="1" t="s">
        <v>2</v>
      </c>
      <c r="D2" s="5" t="s">
        <v>3</v>
      </c>
      <c r="E2" s="13">
        <v>34699</v>
      </c>
      <c r="F2" s="13">
        <v>35064</v>
      </c>
      <c r="G2" s="13">
        <v>35430</v>
      </c>
      <c r="H2" s="13">
        <v>35795</v>
      </c>
      <c r="I2" s="13">
        <v>36160</v>
      </c>
      <c r="J2" s="13">
        <v>36525</v>
      </c>
      <c r="K2" s="13">
        <v>36891</v>
      </c>
      <c r="L2" s="13">
        <v>37256</v>
      </c>
      <c r="M2" s="13">
        <v>37621</v>
      </c>
      <c r="N2" s="13">
        <v>37986</v>
      </c>
      <c r="O2" s="13">
        <v>38352</v>
      </c>
    </row>
    <row r="3" spans="1:16" s="2" customFormat="1" ht="16" thickBot="1">
      <c r="A3" s="4">
        <v>34508</v>
      </c>
      <c r="B3" s="3">
        <v>35531</v>
      </c>
      <c r="C3" s="7" t="s">
        <v>4</v>
      </c>
      <c r="D3" s="7">
        <v>342.17</v>
      </c>
      <c r="E3" s="12">
        <f>IF(E$2-MIN($A3:$B3)&lt;0,0,E$2-MIN($A3:$B3))</f>
        <v>191</v>
      </c>
      <c r="F3" s="12">
        <f>MAX(0,(MIN(F$2,$B3)-MIN($A3:$B3))-SUM($E3:E3))</f>
        <v>365</v>
      </c>
      <c r="G3" s="12">
        <f>MAX(0,(MIN(G$2,$B3)-MIN($A3:$B3))-SUM($E3:F3))</f>
        <v>366</v>
      </c>
      <c r="H3" s="12">
        <f>MAX(0,(MIN(H$2,$B3)-MIN($A3:$B3))-SUM($E3:G3))</f>
        <v>101</v>
      </c>
      <c r="I3" s="12">
        <f>MAX(0,(MIN(I$2,$B3)-MIN($A3:$B3))-SUM($E3:H3))</f>
        <v>0</v>
      </c>
      <c r="J3" s="12">
        <f>MAX(0,(MIN(J$2,$B3)-MIN($A3:$B3))-SUM($E3:I3))</f>
        <v>0</v>
      </c>
      <c r="K3" s="12">
        <f>MAX(0,(MIN(K$2,$B3)-MIN($A3:$B3))-SUM($E3:J3))</f>
        <v>0</v>
      </c>
      <c r="L3" s="12">
        <f>MAX(0,(MIN(L$2,$B3)-MIN($A3:$B3))-SUM($E3:K3))</f>
        <v>0</v>
      </c>
      <c r="M3" s="12">
        <f>MAX(0,(MIN(M$2,$B3)-MIN($A3:$B3))-SUM($E3:L3))</f>
        <v>0</v>
      </c>
      <c r="N3" s="12">
        <f>MAX(0,(MIN(N$2,$B3)-MIN($A3:$B3))-SUM($E3:M3))</f>
        <v>0</v>
      </c>
      <c r="O3" s="12">
        <f>MAX(0,(MIN(O$2,$B3)-MIN($A3:$B3))-SUM($E3:N3))</f>
        <v>0</v>
      </c>
      <c r="P3" s="14">
        <f>SUM(E3:O3)</f>
        <v>1023</v>
      </c>
    </row>
    <row r="4" spans="1:16" s="2" customFormat="1" ht="16" thickBot="1">
      <c r="A4" s="4">
        <v>34508</v>
      </c>
      <c r="B4" s="3">
        <v>35896</v>
      </c>
      <c r="C4" s="7" t="s">
        <v>4</v>
      </c>
      <c r="D4" s="7">
        <v>150</v>
      </c>
      <c r="E4" s="12">
        <f t="shared" ref="E4:E10" si="0">IF(E$2-MIN($A4:$B4)&lt;0,0,E$2-MIN($A4:$B4))</f>
        <v>191</v>
      </c>
      <c r="F4" s="12">
        <f>MAX(0,(MIN(F$2,$B4)-MIN($A4:$B4))-SUM($E4:E4))</f>
        <v>365</v>
      </c>
      <c r="G4" s="12">
        <f>MAX(0,(MIN(G$2,$B4)-MIN($A4:$B4))-SUM($E4:F4))</f>
        <v>366</v>
      </c>
      <c r="H4" s="12">
        <f>MAX(0,(MIN(H$2,$B4)-MIN($A4:$B4))-SUM($E4:G4))</f>
        <v>365</v>
      </c>
      <c r="I4" s="12">
        <f>MAX(0,(MIN(I$2,$B4)-MIN($A4:$B4))-SUM($E4:H4))</f>
        <v>101</v>
      </c>
      <c r="J4" s="12">
        <f>MAX(0,(MIN(J$2,$B4)-MIN($A4:$B4))-SUM($E4:I4))</f>
        <v>0</v>
      </c>
      <c r="K4" s="12">
        <f>MAX(0,(MIN(K$2,$B4)-MIN($A4:$B4))-SUM($E4:J4))</f>
        <v>0</v>
      </c>
      <c r="L4" s="12">
        <f>MAX(0,(MIN(L$2,$B4)-MIN($A4:$B4))-SUM($E4:K4))</f>
        <v>0</v>
      </c>
      <c r="M4" s="12">
        <f>MAX(0,(MIN(M$2,$B4)-MIN($A4:$B4))-SUM($E4:L4))</f>
        <v>0</v>
      </c>
      <c r="N4" s="12">
        <f>MAX(0,(MIN(N$2,$B4)-MIN($A4:$B4))-SUM($E4:M4))</f>
        <v>0</v>
      </c>
      <c r="O4" s="12">
        <f>MAX(0,(MIN(O$2,$B4)-MIN($A4:$B4))-SUM($E4:N4))</f>
        <v>0</v>
      </c>
      <c r="P4" s="14">
        <f t="shared" ref="P4:P10" si="1">SUM(E4:O4)</f>
        <v>1388</v>
      </c>
    </row>
    <row r="5" spans="1:16" s="2" customFormat="1" ht="16" thickBot="1">
      <c r="A5" s="4">
        <v>35521</v>
      </c>
      <c r="B5" s="3">
        <v>36160</v>
      </c>
      <c r="C5" s="7" t="s">
        <v>4</v>
      </c>
      <c r="D5" s="7">
        <v>360.5</v>
      </c>
      <c r="E5" s="12">
        <f t="shared" si="0"/>
        <v>0</v>
      </c>
      <c r="F5" s="12">
        <f>MAX(0,(MIN(F$2,$B5)-MIN($A5:$B5))-SUM($E5:E5))</f>
        <v>0</v>
      </c>
      <c r="G5" s="12">
        <f>MAX(0,(MIN(G$2,$B5)-MIN($A5:$B5))-SUM($E5:F5))</f>
        <v>0</v>
      </c>
      <c r="H5" s="12">
        <f>MAX(0,(MIN(H$2,$B5)-MIN($A5:$B5))-SUM($E5:G5))</f>
        <v>274</v>
      </c>
      <c r="I5" s="12">
        <f>MAX(0,(MIN(I$2,$B5)-MIN($A5:$B5))-SUM($E5:H5))</f>
        <v>365</v>
      </c>
      <c r="J5" s="12">
        <f>MAX(0,(MIN(J$2,$B5)-MIN($A5:$B5))-SUM($E5:I5))</f>
        <v>0</v>
      </c>
      <c r="K5" s="12">
        <f>MAX(0,(MIN(K$2,$B5)-MIN($A5:$B5))-SUM($E5:J5))</f>
        <v>0</v>
      </c>
      <c r="L5" s="12">
        <f>MAX(0,(MIN(L$2,$B5)-MIN($A5:$B5))-SUM($E5:K5))</f>
        <v>0</v>
      </c>
      <c r="M5" s="12">
        <f>MAX(0,(MIN(M$2,$B5)-MIN($A5:$B5))-SUM($E5:L5))</f>
        <v>0</v>
      </c>
      <c r="N5" s="12">
        <f>MAX(0,(MIN(N$2,$B5)-MIN($A5:$B5))-SUM($E5:M5))</f>
        <v>0</v>
      </c>
      <c r="O5" s="12">
        <f>MAX(0,(MIN(O$2,$B5)-MIN($A5:$B5))-SUM($E5:N5))</f>
        <v>0</v>
      </c>
      <c r="P5" s="14">
        <f t="shared" si="1"/>
        <v>639</v>
      </c>
    </row>
    <row r="6" spans="1:16" s="2" customFormat="1" ht="16" thickBot="1">
      <c r="A6" s="4">
        <v>35534</v>
      </c>
      <c r="B6" s="3">
        <v>36616</v>
      </c>
      <c r="C6" s="7" t="s">
        <v>4</v>
      </c>
      <c r="D6" s="7">
        <v>10</v>
      </c>
      <c r="E6" s="12">
        <f t="shared" si="0"/>
        <v>0</v>
      </c>
      <c r="F6" s="12">
        <f>MAX(0,(MIN(F$2,$B6)-MIN($A6:$B6))-SUM($E6:E6))</f>
        <v>0</v>
      </c>
      <c r="G6" s="12">
        <f>MAX(0,(MIN(G$2,$B6)-MIN($A6:$B6))-SUM($E6:F6))</f>
        <v>0</v>
      </c>
      <c r="H6" s="12">
        <f>MAX(0,(MIN(H$2,$B6)-MIN($A6:$B6))-SUM($E6:G6))</f>
        <v>261</v>
      </c>
      <c r="I6" s="12">
        <f>MAX(0,(MIN(I$2,$B6)-MIN($A6:$B6))-SUM($E6:H6))</f>
        <v>365</v>
      </c>
      <c r="J6" s="12">
        <f>MAX(0,(MIN(J$2,$B6)-MIN($A6:$B6))-SUM($E6:I6))</f>
        <v>365</v>
      </c>
      <c r="K6" s="12">
        <f>MAX(0,(MIN(K$2,$B6)-MIN($A6:$B6))-SUM($E6:J6))</f>
        <v>91</v>
      </c>
      <c r="L6" s="12">
        <f>MAX(0,(MIN(L$2,$B6)-MIN($A6:$B6))-SUM($E6:K6))</f>
        <v>0</v>
      </c>
      <c r="M6" s="12">
        <f>MAX(0,(MIN(M$2,$B6)-MIN($A6:$B6))-SUM($E6:L6))</f>
        <v>0</v>
      </c>
      <c r="N6" s="12">
        <f>MAX(0,(MIN(N$2,$B6)-MIN($A6:$B6))-SUM($E6:M6))</f>
        <v>0</v>
      </c>
      <c r="O6" s="12">
        <f>MAX(0,(MIN(O$2,$B6)-MIN($A6:$B6))-SUM($E6:N6))</f>
        <v>0</v>
      </c>
      <c r="P6" s="14">
        <f t="shared" si="1"/>
        <v>1082</v>
      </c>
    </row>
    <row r="7" spans="1:16" s="2" customFormat="1" ht="16" thickBot="1">
      <c r="A7" s="4">
        <v>36161</v>
      </c>
      <c r="B7" s="3">
        <v>37346</v>
      </c>
      <c r="C7" s="7" t="s">
        <v>4</v>
      </c>
      <c r="D7" s="7">
        <v>614.19000000000005</v>
      </c>
      <c r="E7" s="12">
        <f t="shared" si="0"/>
        <v>0</v>
      </c>
      <c r="F7" s="12">
        <f>MAX(0,(MIN(F$2,$B7)-MIN($A7:$B7))-SUM($E7:E7))</f>
        <v>0</v>
      </c>
      <c r="G7" s="12">
        <f>MAX(0,(MIN(G$2,$B7)-MIN($A7:$B7))-SUM($E7:F7))</f>
        <v>0</v>
      </c>
      <c r="H7" s="12">
        <f>MAX(0,(MIN(H$2,$B7)-MIN($A7:$B7))-SUM($E7:G7))</f>
        <v>0</v>
      </c>
      <c r="I7" s="12">
        <f>MAX(0,(MIN(I$2,$B7)-MIN($A7:$B7))-SUM($E7:H7))</f>
        <v>0</v>
      </c>
      <c r="J7" s="12">
        <f>MAX(0,(MIN(J$2,$B7)-MIN($A7:$B7))-SUM($E7:I7))</f>
        <v>364</v>
      </c>
      <c r="K7" s="12">
        <f>MAX(0,(MIN(K$2,$B7)-MIN($A7:$B7))-SUM($E7:J7))</f>
        <v>366</v>
      </c>
      <c r="L7" s="12">
        <f>MAX(0,(MIN(L$2,$B7)-MIN($A7:$B7))-SUM($E7:K7))</f>
        <v>365</v>
      </c>
      <c r="M7" s="12">
        <f>MAX(0,(MIN(M$2,$B7)-MIN($A7:$B7))-SUM($E7:L7))</f>
        <v>90</v>
      </c>
      <c r="N7" s="12">
        <f>MAX(0,(MIN(N$2,$B7)-MIN($A7:$B7))-SUM($E7:M7))</f>
        <v>0</v>
      </c>
      <c r="O7" s="12">
        <f>MAX(0,(MIN(O$2,$B7)-MIN($A7:$B7))-SUM($E7:N7))</f>
        <v>0</v>
      </c>
      <c r="P7" s="14">
        <f t="shared" si="1"/>
        <v>1185</v>
      </c>
    </row>
    <row r="8" spans="1:16" s="2" customFormat="1" ht="16" thickBot="1">
      <c r="A8" s="4">
        <v>37347</v>
      </c>
      <c r="B8" s="3">
        <v>38352</v>
      </c>
      <c r="C8" s="7" t="s">
        <v>4</v>
      </c>
      <c r="D8" s="7">
        <v>527.79999999999995</v>
      </c>
      <c r="E8" s="12">
        <f t="shared" si="0"/>
        <v>0</v>
      </c>
      <c r="F8" s="12">
        <f>MAX(0,(MIN(F$2,$B8)-MIN($A8:$B8))-SUM($E8:E8))</f>
        <v>0</v>
      </c>
      <c r="G8" s="12">
        <f>MAX(0,(MIN(G$2,$B8)-MIN($A8:$B8))-SUM($E8:F8))</f>
        <v>0</v>
      </c>
      <c r="H8" s="12">
        <f>MAX(0,(MIN(H$2,$B8)-MIN($A8:$B8))-SUM($E8:G8))</f>
        <v>0</v>
      </c>
      <c r="I8" s="12">
        <f>MAX(0,(MIN(I$2,$B8)-MIN($A8:$B8))-SUM($E8:H8))</f>
        <v>0</v>
      </c>
      <c r="J8" s="12">
        <f>MAX(0,(MIN(J$2,$B8)-MIN($A8:$B8))-SUM($E8:I8))</f>
        <v>0</v>
      </c>
      <c r="K8" s="12">
        <f>MAX(0,(MIN(K$2,$B8)-MIN($A8:$B8))-SUM($E8:J8))</f>
        <v>0</v>
      </c>
      <c r="L8" s="12">
        <f>MAX(0,(MIN(L$2,$B8)-MIN($A8:$B8))-SUM($E8:K8))</f>
        <v>0</v>
      </c>
      <c r="M8" s="12">
        <f>MAX(0,(MIN(M$2,$B8)-MIN($A8:$B8))-SUM($E8:L8))</f>
        <v>274</v>
      </c>
      <c r="N8" s="12">
        <f>MAX(0,(MIN(N$2,$B8)-MIN($A8:$B8))-SUM($E8:M8))</f>
        <v>365</v>
      </c>
      <c r="O8" s="12">
        <f>MAX(0,(MIN(O$2,$B8)-MIN($A8:$B8))-SUM($E8:N8))</f>
        <v>366</v>
      </c>
      <c r="P8" s="14">
        <f t="shared" si="1"/>
        <v>1005</v>
      </c>
    </row>
    <row r="9" spans="1:16" s="2" customFormat="1" ht="16" thickBot="1">
      <c r="A9" s="4">
        <v>37347</v>
      </c>
      <c r="B9" s="3">
        <v>38352</v>
      </c>
      <c r="C9" s="7" t="s">
        <v>4</v>
      </c>
      <c r="D9" s="7"/>
      <c r="E9" s="12">
        <f t="shared" si="0"/>
        <v>0</v>
      </c>
      <c r="F9" s="12">
        <f>MAX(0,(MIN(F$2,$B9)-MIN($A9:$B9))-SUM($E9:E9))</f>
        <v>0</v>
      </c>
      <c r="G9" s="12">
        <f>MAX(0,(MIN(G$2,$B9)-MIN($A9:$B9))-SUM($E9:F9))</f>
        <v>0</v>
      </c>
      <c r="H9" s="12">
        <f>MAX(0,(MIN(H$2,$B9)-MIN($A9:$B9))-SUM($E9:G9))</f>
        <v>0</v>
      </c>
      <c r="I9" s="12">
        <f>MAX(0,(MIN(I$2,$B9)-MIN($A9:$B9))-SUM($E9:H9))</f>
        <v>0</v>
      </c>
      <c r="J9" s="12">
        <f>MAX(0,(MIN(J$2,$B9)-MIN($A9:$B9))-SUM($E9:I9))</f>
        <v>0</v>
      </c>
      <c r="K9" s="12">
        <f>MAX(0,(MIN(K$2,$B9)-MIN($A9:$B9))-SUM($E9:J9))</f>
        <v>0</v>
      </c>
      <c r="L9" s="12">
        <f>MAX(0,(MIN(L$2,$B9)-MIN($A9:$B9))-SUM($E9:K9))</f>
        <v>0</v>
      </c>
      <c r="M9" s="12">
        <f>MAX(0,(MIN(M$2,$B9)-MIN($A9:$B9))-SUM($E9:L9))</f>
        <v>274</v>
      </c>
      <c r="N9" s="12">
        <f>MAX(0,(MIN(N$2,$B9)-MIN($A9:$B9))-SUM($E9:M9))</f>
        <v>365</v>
      </c>
      <c r="O9" s="12">
        <f>MAX(0,(MIN(O$2,$B9)-MIN($A9:$B9))-SUM($E9:N9))</f>
        <v>366</v>
      </c>
      <c r="P9" s="14">
        <f t="shared" si="1"/>
        <v>1005</v>
      </c>
    </row>
    <row r="10" spans="1:16" s="2" customFormat="1" ht="16" thickBot="1">
      <c r="A10" s="4">
        <v>37622</v>
      </c>
      <c r="B10" s="3">
        <v>38321</v>
      </c>
      <c r="C10" s="7" t="s">
        <v>4</v>
      </c>
      <c r="D10" s="7">
        <v>365.68</v>
      </c>
      <c r="E10" s="12">
        <f t="shared" si="0"/>
        <v>0</v>
      </c>
      <c r="F10" s="12">
        <f>MAX(0,(MIN(F$2,$B10)-MIN($A10:$B10))-SUM($E10:E10))</f>
        <v>0</v>
      </c>
      <c r="G10" s="12">
        <f>MAX(0,(MIN(G$2,$B10)-MIN($A10:$B10))-SUM($E10:F10))</f>
        <v>0</v>
      </c>
      <c r="H10" s="12">
        <f>MAX(0,(MIN(H$2,$B10)-MIN($A10:$B10))-SUM($E10:G10))</f>
        <v>0</v>
      </c>
      <c r="I10" s="12">
        <f>MAX(0,(MIN(I$2,$B10)-MIN($A10:$B10))-SUM($E10:H10))</f>
        <v>0</v>
      </c>
      <c r="J10" s="12">
        <f>MAX(0,(MIN(J$2,$B10)-MIN($A10:$B10))-SUM($E10:I10))</f>
        <v>0</v>
      </c>
      <c r="K10" s="12">
        <f>MAX(0,(MIN(K$2,$B10)-MIN($A10:$B10))-SUM($E10:J10))</f>
        <v>0</v>
      </c>
      <c r="L10" s="12">
        <f>MAX(0,(MIN(L$2,$B10)-MIN($A10:$B10))-SUM($E10:K10))</f>
        <v>0</v>
      </c>
      <c r="M10" s="12">
        <f>MAX(0,(MIN(M$2,$B10)-MIN($A10:$B10))-SUM($E10:L10))</f>
        <v>0</v>
      </c>
      <c r="N10" s="12">
        <f>MAX(0,(MIN(N$2,$B10)-MIN($A10:$B10))-SUM($E10:M10))</f>
        <v>364</v>
      </c>
      <c r="O10" s="12">
        <f>MAX(0,(MIN(O$2,$B10)-MIN($A10:$B10))-SUM($E10:N10))</f>
        <v>335</v>
      </c>
      <c r="P10" s="14">
        <f t="shared" si="1"/>
        <v>699</v>
      </c>
    </row>
    <row r="12" spans="1:16" ht="15.5">
      <c r="E12" s="8"/>
      <c r="H12" s="2"/>
    </row>
    <row r="13" spans="1:16" ht="15.5">
      <c r="D13"/>
      <c r="E13" s="8"/>
    </row>
    <row r="14" spans="1:16" ht="15.5">
      <c r="A14" s="11" t="s">
        <v>6</v>
      </c>
      <c r="D14"/>
      <c r="E14" s="8"/>
      <c r="I14" s="2"/>
      <c r="J14" s="2"/>
      <c r="K14" s="2"/>
      <c r="L14" s="2"/>
    </row>
    <row r="15" spans="1:16">
      <c r="A15" t="s">
        <v>7</v>
      </c>
      <c r="B15" t="s">
        <v>15</v>
      </c>
      <c r="C15" t="s">
        <v>8</v>
      </c>
      <c r="D15" t="s">
        <v>9</v>
      </c>
      <c r="E15" t="s">
        <v>10</v>
      </c>
      <c r="F15" t="s">
        <v>11</v>
      </c>
      <c r="G15" t="s">
        <v>12</v>
      </c>
      <c r="H15" t="s">
        <v>13</v>
      </c>
      <c r="I15" t="s">
        <v>14</v>
      </c>
      <c r="J15" t="s">
        <v>16</v>
      </c>
    </row>
    <row r="16" spans="1:16">
      <c r="A16">
        <v>1994</v>
      </c>
      <c r="B16" s="15">
        <f>($D$3/$P$3)*E$3</f>
        <v>63.885112414467251</v>
      </c>
      <c r="C16" s="15">
        <f>($D$4/$P$4)*E$4</f>
        <v>20.641210374639769</v>
      </c>
      <c r="D16" s="15">
        <f>($D$5/$P$5)*E5</f>
        <v>0</v>
      </c>
      <c r="E16" s="15">
        <f>($D$6/$P$6)*E$6</f>
        <v>0</v>
      </c>
      <c r="F16" s="15">
        <f>($D$7/$P$7)*E$7</f>
        <v>0</v>
      </c>
      <c r="G16" s="15">
        <f>($D$8/$P$8)*E$8</f>
        <v>0</v>
      </c>
      <c r="H16" s="15">
        <f>($D$9/$P$9)*E$9</f>
        <v>0</v>
      </c>
      <c r="I16" s="15">
        <f>($D$10/$P$10)*E$10</f>
        <v>0</v>
      </c>
      <c r="J16" s="17">
        <f>SUM(B16:I16)</f>
        <v>84.526322789107013</v>
      </c>
    </row>
    <row r="17" spans="1:10">
      <c r="A17">
        <v>1995</v>
      </c>
      <c r="B17" s="15">
        <f>(D$3/P$3)*F$3</f>
        <v>122.08411534701857</v>
      </c>
      <c r="C17" s="15">
        <f>($D$4/$P$4)*F4</f>
        <v>39.445244956772335</v>
      </c>
      <c r="D17" s="15">
        <f>($D$5/$P$5)*F5</f>
        <v>0</v>
      </c>
      <c r="E17" s="15">
        <f>($D$6/$P$6)*F$6</f>
        <v>0</v>
      </c>
      <c r="F17" s="15">
        <f>($D$7/$P$7)*F$7</f>
        <v>0</v>
      </c>
      <c r="G17" s="15">
        <f>($D$8/$P$8)*F$8</f>
        <v>0</v>
      </c>
      <c r="H17" s="15">
        <f>($D$9/$P$9)*F$9</f>
        <v>0</v>
      </c>
      <c r="I17" s="15">
        <f>($D$10/$P$10)*F$10</f>
        <v>0</v>
      </c>
      <c r="J17" s="17">
        <f t="shared" ref="J17:J26" si="2">SUM(B17:I17)</f>
        <v>161.5293603037909</v>
      </c>
    </row>
    <row r="18" spans="1:10">
      <c r="A18">
        <v>1996</v>
      </c>
      <c r="B18" s="15">
        <f>(D$3/P$3)*G$3</f>
        <v>122.41859237536657</v>
      </c>
      <c r="C18" s="15">
        <f>($D$4/$P$4)*G4</f>
        <v>39.553314121037459</v>
      </c>
      <c r="D18" s="15">
        <f>($D$5/$P$5)*G5</f>
        <v>0</v>
      </c>
      <c r="E18" s="15">
        <f>($D$6/$P$6)*G$6</f>
        <v>0</v>
      </c>
      <c r="F18" s="15">
        <f>($D$7/$P$7)*G$7</f>
        <v>0</v>
      </c>
      <c r="G18" s="15">
        <f>($D$8/$P$8)*G$8</f>
        <v>0</v>
      </c>
      <c r="H18" s="15">
        <f>($D$9/$P$9)*G$9</f>
        <v>0</v>
      </c>
      <c r="I18" s="15">
        <f>($D$10/$P$10)*G$10</f>
        <v>0</v>
      </c>
      <c r="J18" s="17">
        <f t="shared" si="2"/>
        <v>161.97190649640402</v>
      </c>
    </row>
    <row r="19" spans="1:10">
      <c r="A19">
        <v>1997</v>
      </c>
      <c r="B19" s="15">
        <f>(D$3/P$3)*H$3</f>
        <v>33.782179863147604</v>
      </c>
      <c r="C19" s="15">
        <f>($D$4/$P$4)*H4</f>
        <v>39.445244956772335</v>
      </c>
      <c r="D19" s="15">
        <f>($D$5/$P$5)*H5</f>
        <v>154.58059467918625</v>
      </c>
      <c r="E19" s="15">
        <f>($D$6/$P$6)*H$6</f>
        <v>2.412199630314233</v>
      </c>
      <c r="F19" s="15">
        <f>($D$7/$P$7)*H$7</f>
        <v>0</v>
      </c>
      <c r="G19" s="15">
        <f>($D$8/$P$8)*H$8</f>
        <v>0</v>
      </c>
      <c r="H19" s="15">
        <f>($D$9/$P$9)*H$9</f>
        <v>0</v>
      </c>
      <c r="I19" s="15">
        <f>($D$10/$P$10)*H$10</f>
        <v>0</v>
      </c>
      <c r="J19" s="17">
        <f t="shared" si="2"/>
        <v>230.22021912942043</v>
      </c>
    </row>
    <row r="20" spans="1:10">
      <c r="A20">
        <v>1998</v>
      </c>
      <c r="B20" s="15">
        <f>(D$3/P$3)*I$3</f>
        <v>0</v>
      </c>
      <c r="C20" s="15">
        <f>($D$4/$P$4)*I4</f>
        <v>10.914985590778098</v>
      </c>
      <c r="D20" s="15">
        <f>($D$5/$P$5)*I5</f>
        <v>205.91940532081378</v>
      </c>
      <c r="E20" s="15">
        <f>($D$6/$P$6)*I$6</f>
        <v>3.3733826247689467</v>
      </c>
      <c r="F20" s="15">
        <f>($D$7/$P$7)*I$7</f>
        <v>0</v>
      </c>
      <c r="G20" s="15">
        <f>($D$8/$P$8)*I$8</f>
        <v>0</v>
      </c>
      <c r="H20" s="15">
        <f>($D$9/$P$9)*I$9</f>
        <v>0</v>
      </c>
      <c r="I20" s="15">
        <f>($D$10/$P$10)*I$10</f>
        <v>0</v>
      </c>
      <c r="J20" s="17">
        <f t="shared" si="2"/>
        <v>220.2077735363608</v>
      </c>
    </row>
    <row r="21" spans="1:10">
      <c r="A21">
        <v>1999</v>
      </c>
      <c r="B21" s="15">
        <f>(D$3/P$3)*J$3</f>
        <v>0</v>
      </c>
      <c r="C21" s="15">
        <f>($D$4/$P$4)*J4</f>
        <v>0</v>
      </c>
      <c r="D21" s="15">
        <f>($D$5/$P$5)*J5</f>
        <v>0</v>
      </c>
      <c r="E21" s="15">
        <f>($D$6/$P$6)*J$6</f>
        <v>3.3733826247689467</v>
      </c>
      <c r="F21" s="15">
        <f>($D$7/$P$7)*J$7</f>
        <v>188.66258227848101</v>
      </c>
      <c r="G21" s="15">
        <f>($D$8/$P$8)*J$8</f>
        <v>0</v>
      </c>
      <c r="H21" s="15">
        <f>($D$9/$P$9)*J$9</f>
        <v>0</v>
      </c>
      <c r="I21" s="15">
        <f>($D$10/$P$10)*J$10</f>
        <v>0</v>
      </c>
      <c r="J21" s="17">
        <f t="shared" si="2"/>
        <v>192.03596490324995</v>
      </c>
    </row>
    <row r="22" spans="1:10">
      <c r="A22">
        <v>2000</v>
      </c>
      <c r="B22" s="15">
        <f>(D$3/P$3)*K$3</f>
        <v>0</v>
      </c>
      <c r="C22" s="15">
        <f>($D$4/$P$4)*K4</f>
        <v>0</v>
      </c>
      <c r="D22" s="15">
        <f>($D$5/$P$5)*K5</f>
        <v>0</v>
      </c>
      <c r="E22" s="15">
        <f>($D$6/$P$6)*K$6</f>
        <v>0.8410351201478744</v>
      </c>
      <c r="F22" s="15">
        <f>($D$7/$P$7)*K$7</f>
        <v>189.69918987341771</v>
      </c>
      <c r="G22" s="15">
        <f>($D$8/$P$8)*K$8</f>
        <v>0</v>
      </c>
      <c r="H22" s="15">
        <f>($D$9/$P$9)*K$9</f>
        <v>0</v>
      </c>
      <c r="I22" s="15">
        <f>($D$10/$P$10)*K$10</f>
        <v>0</v>
      </c>
      <c r="J22" s="17">
        <f t="shared" si="2"/>
        <v>190.54022499356557</v>
      </c>
    </row>
    <row r="23" spans="1:10">
      <c r="A23">
        <v>2001</v>
      </c>
      <c r="B23" s="15">
        <f>(D$3/P$3)*L$3</f>
        <v>0</v>
      </c>
      <c r="C23" s="15">
        <f>($D$4/$P$4)*L4</f>
        <v>0</v>
      </c>
      <c r="D23" s="15">
        <f>($D$5/$P$5)*L5</f>
        <v>0</v>
      </c>
      <c r="E23" s="15">
        <f>($D$6/$P$6)*L$6</f>
        <v>0</v>
      </c>
      <c r="F23" s="15">
        <f>($D$7/$P$7)*L$7</f>
        <v>189.18088607594936</v>
      </c>
      <c r="G23" s="15">
        <f>($D$8/$P$8)*L$8</f>
        <v>0</v>
      </c>
      <c r="H23" s="15">
        <f>($D$9/$P$9)*L$9</f>
        <v>0</v>
      </c>
      <c r="I23" s="15">
        <f>($D$10/$P$10)*L$10</f>
        <v>0</v>
      </c>
      <c r="J23" s="17">
        <f t="shared" si="2"/>
        <v>189.18088607594936</v>
      </c>
    </row>
    <row r="24" spans="1:10">
      <c r="A24">
        <v>2002</v>
      </c>
      <c r="B24" s="15">
        <f>(D$3/P$3)*M$3</f>
        <v>0</v>
      </c>
      <c r="C24" s="15">
        <f>($D$4/$P$4)*M4</f>
        <v>0</v>
      </c>
      <c r="D24" s="15">
        <f>($D$5/$P$5)*M5</f>
        <v>0</v>
      </c>
      <c r="E24" s="15">
        <f>($D$6/$P$6)*M$6</f>
        <v>0</v>
      </c>
      <c r="F24" s="15">
        <f>($D$7/$P$7)*M$7</f>
        <v>46.647341772151897</v>
      </c>
      <c r="G24" s="15">
        <f>($D$8/$P$8)*M$8</f>
        <v>143.89771144278606</v>
      </c>
      <c r="H24" s="15">
        <f>($D$9/$P$9)*M$9</f>
        <v>0</v>
      </c>
      <c r="I24" s="15">
        <f>($D$10/$P$10)*M$10</f>
        <v>0</v>
      </c>
      <c r="J24" s="17">
        <f t="shared" si="2"/>
        <v>190.54505321493795</v>
      </c>
    </row>
    <row r="25" spans="1:10">
      <c r="A25">
        <v>2003</v>
      </c>
      <c r="B25" s="15">
        <f>(D$3/P$3)*N$3</f>
        <v>0</v>
      </c>
      <c r="C25" s="15">
        <f>($D$4/$P$4)*N4</f>
        <v>0</v>
      </c>
      <c r="D25" s="15">
        <f>($D$5/$P$5)*N5</f>
        <v>0</v>
      </c>
      <c r="E25" s="15">
        <f>($D$6/$P$6)*N$6</f>
        <v>0</v>
      </c>
      <c r="F25" s="15">
        <f>($D$7/$P$7)*N$7</f>
        <v>0</v>
      </c>
      <c r="G25" s="15">
        <f>($D$8/$P$8)*N$8</f>
        <v>191.68855721393035</v>
      </c>
      <c r="H25" s="15">
        <f>($D$9/$P$9)*N$9</f>
        <v>0</v>
      </c>
      <c r="I25" s="15">
        <f>($D$10/$P$10)*N$10</f>
        <v>190.4256366237482</v>
      </c>
      <c r="J25" s="17">
        <f t="shared" si="2"/>
        <v>382.11419383767856</v>
      </c>
    </row>
    <row r="26" spans="1:10">
      <c r="A26">
        <v>2004</v>
      </c>
      <c r="B26" s="15">
        <f>(D$3/P$3)*O$3</f>
        <v>0</v>
      </c>
      <c r="C26" s="15">
        <f>($D$4/$P$4)*O4</f>
        <v>0</v>
      </c>
      <c r="D26" s="15">
        <f>($D$5/$P$5)*O5</f>
        <v>0</v>
      </c>
      <c r="E26" s="15">
        <f>($D$6/$P$6)*O6</f>
        <v>0</v>
      </c>
      <c r="F26" s="15">
        <f>($D$7/$P$7)*O$7</f>
        <v>0</v>
      </c>
      <c r="G26" s="15">
        <f>($D$8/$P$8)*O$8</f>
        <v>192.21373134328357</v>
      </c>
      <c r="H26" s="15">
        <f>($D$9/$P$9)*O$9</f>
        <v>0</v>
      </c>
      <c r="I26" s="15">
        <f>($D$10/$P$10)*O$10</f>
        <v>175.25436337625177</v>
      </c>
      <c r="J26" s="17">
        <f t="shared" si="2"/>
        <v>367.46809471953532</v>
      </c>
    </row>
    <row r="27" spans="1:10">
      <c r="B27" s="16">
        <f>SUM(B16:B26)</f>
        <v>342.16999999999996</v>
      </c>
      <c r="C27" s="16">
        <f>SUM(C16:C26)</f>
        <v>150</v>
      </c>
      <c r="D27" s="16">
        <f t="shared" ref="D27:I27" si="3">SUM(D16:D26)</f>
        <v>360.5</v>
      </c>
      <c r="E27" s="16">
        <f t="shared" ref="E27" si="4">SUM(E16:E26)</f>
        <v>10</v>
      </c>
      <c r="F27" s="16">
        <f t="shared" ref="F27" si="5">SUM(F16:F26)</f>
        <v>614.18999999999994</v>
      </c>
      <c r="G27" s="16">
        <f t="shared" si="3"/>
        <v>527.79999999999995</v>
      </c>
      <c r="H27" s="16">
        <f t="shared" si="3"/>
        <v>0</v>
      </c>
      <c r="I27" s="16">
        <f t="shared" si="3"/>
        <v>365.67999999999995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Source AGIRC ARRCO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 REBOURS</dc:creator>
  <cp:lastModifiedBy>tulipe</cp:lastModifiedBy>
  <dcterms:created xsi:type="dcterms:W3CDTF">2020-10-20T08:14:09Z</dcterms:created>
  <dcterms:modified xsi:type="dcterms:W3CDTF">2020-11-16T18:00:21Z</dcterms:modified>
</cp:coreProperties>
</file>