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20" yWindow="4850" windowWidth="12600" windowHeight="2910" tabRatio="601"/>
  </bookViews>
  <sheets>
    <sheet name="Absences " sheetId="2" r:id="rId1"/>
    <sheet name="parametres" sheetId="16" r:id="rId2"/>
  </sheets>
  <externalReferences>
    <externalReference r:id="rId3"/>
  </externalReferences>
  <definedNames>
    <definedName name="Aout">#REF!</definedName>
    <definedName name="AoutChefs">'Absences '!#REF!</definedName>
    <definedName name="AoutOperator">'Absences '!#REF!</definedName>
    <definedName name="Avril">#REF!</definedName>
    <definedName name="AvrilChefs">'Absences '!#REF!</definedName>
    <definedName name="AvROperator">'Absences '!#REF!</definedName>
    <definedName name="evenement">parametres!$L$2:$L$9</definedName>
    <definedName name="FevChefs">'Absences '!#REF!</definedName>
    <definedName name="FevOperator">'Absences '!#REF!</definedName>
    <definedName name="Février">#REF!</definedName>
    <definedName name="Janvier">#REF!</definedName>
    <definedName name="JanvierChefs">'Absences '!#REF!</definedName>
    <definedName name="JanvOperator">'Absences '!#REF!</definedName>
    <definedName name="Juillet">#REF!</definedName>
    <definedName name="JuilletChefs">'Absences '!#REF!</definedName>
    <definedName name="JuilletOperator">'Absences '!#REF!</definedName>
    <definedName name="Juin">#REF!</definedName>
    <definedName name="JuinChefs">'Absences '!#REF!</definedName>
    <definedName name="JuinOperator">'Absences '!#REF!</definedName>
    <definedName name="Mai">#REF!</definedName>
    <definedName name="MaiChefs">'Absences '!#REF!</definedName>
    <definedName name="MaiOperator">'Absences '!#REF!</definedName>
    <definedName name="Mars">#REF!</definedName>
    <definedName name="MarsChefs">'Absences '!#REF!</definedName>
    <definedName name="MarsOperator">'Absences '!#REF!</definedName>
    <definedName name="noms">parametres!$A$2:$A$4</definedName>
    <definedName name="Planning">[1]Données!$D$1:$D$48</definedName>
    <definedName name="Septembre">#REF!</definedName>
  </definedNames>
  <calcPr calcId="124519"/>
</workbook>
</file>

<file path=xl/calcChain.xml><?xml version="1.0" encoding="utf-8"?>
<calcChain xmlns="http://schemas.openxmlformats.org/spreadsheetml/2006/main">
  <c r="G19" i="2" a="1"/>
  <c r="G19" s="1"/>
  <c r="G20" a="1"/>
  <c r="G20" s="1"/>
  <c r="G18" a="1"/>
  <c r="G18" s="1"/>
  <c r="I19" a="1"/>
  <c r="I19" s="1"/>
  <c r="I20" a="1"/>
  <c r="I20" s="1"/>
  <c r="I18" a="1"/>
  <c r="I18" s="1"/>
  <c r="H19" a="1"/>
  <c r="H19" s="1"/>
  <c r="H20" a="1"/>
  <c r="H20" s="1"/>
  <c r="H18" a="1"/>
  <c r="H18" s="1"/>
  <c r="F19"/>
  <c r="F20"/>
  <c r="F18"/>
  <c r="G3"/>
  <c r="G4"/>
  <c r="G5"/>
  <c r="G6"/>
</calcChain>
</file>

<file path=xl/sharedStrings.xml><?xml version="1.0" encoding="utf-8"?>
<sst xmlns="http://schemas.openxmlformats.org/spreadsheetml/2006/main" count="57" uniqueCount="38">
  <si>
    <t>Nom</t>
  </si>
  <si>
    <t>date</t>
  </si>
  <si>
    <t xml:space="preserve">Cause absence </t>
  </si>
  <si>
    <t>Ahmed dabi</t>
  </si>
  <si>
    <t>Absent</t>
  </si>
  <si>
    <t>Yohann</t>
  </si>
  <si>
    <t>AT</t>
  </si>
  <si>
    <t>Fati</t>
  </si>
  <si>
    <t xml:space="preserve">at </t>
  </si>
  <si>
    <t>matricule</t>
  </si>
  <si>
    <t xml:space="preserve">nom </t>
  </si>
  <si>
    <t xml:space="preserve">matricule </t>
  </si>
  <si>
    <t xml:space="preserve">permis de conduire </t>
  </si>
  <si>
    <t xml:space="preserve">marié </t>
  </si>
  <si>
    <t xml:space="preserve">combien de gosses </t>
  </si>
  <si>
    <t>oui</t>
  </si>
  <si>
    <t>15478 1</t>
  </si>
  <si>
    <t>15479 1</t>
  </si>
  <si>
    <t>15480 1</t>
  </si>
  <si>
    <t>non</t>
  </si>
  <si>
    <t xml:space="preserve">embauché le </t>
  </si>
  <si>
    <t>1) il faut saisir a chaque ligne la date jour ;</t>
  </si>
  <si>
    <t xml:space="preserve">pour faire ça facilement ;tu fais les touches Ctrl et celle du ";" en meme temps   </t>
  </si>
  <si>
    <t>2) pour ne pas avoir a tout saisir a chaque fois ;tu fais une feuille " parametre"  avec tout ce qui concerne l'employé ( ça peux servir )</t>
  </si>
  <si>
    <t xml:space="preserve">apres avec une petite formule  ;le matricule se met tout seul  et tu peux meme choisir son nom dans une liste </t>
  </si>
  <si>
    <t>maladie</t>
  </si>
  <si>
    <t xml:space="preserve">evenement </t>
  </si>
  <si>
    <t>acct travail</t>
  </si>
  <si>
    <t>reprise acct travail</t>
  </si>
  <si>
    <t>congé</t>
  </si>
  <si>
    <t xml:space="preserve">retour congé </t>
  </si>
  <si>
    <t>abs imprevu</t>
  </si>
  <si>
    <t xml:space="preserve">reprise abs </t>
  </si>
  <si>
    <t>apres  a l'analyse (a faire sur une feuille speciale )</t>
  </si>
  <si>
    <t>fin maladie</t>
  </si>
  <si>
    <t xml:space="preserve">nbde jour accident de travail dumois </t>
  </si>
  <si>
    <t xml:space="preserve">nb jour de maladiedu mois  </t>
  </si>
  <si>
    <t>congé du mois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</si>
</sst>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1" xfId="0" applyBorder="1"/>
    <xf numFmtId="16" fontId="0" fillId="0" borderId="1" xfId="0" applyNumberFormat="1" applyBorder="1"/>
    <xf numFmtId="0" fontId="2" fillId="0" borderId="1" xfId="0" applyFont="1" applyBorder="1" applyAlignment="1">
      <alignment horizontal="left"/>
    </xf>
    <xf numFmtId="14" fontId="0" fillId="0" borderId="0" xfId="0" applyNumberFormat="1"/>
    <xf numFmtId="14" fontId="2" fillId="0" borderId="0" xfId="0" applyNumberFormat="1" applyFont="1" applyAlignment="1">
      <alignment horizontal="left"/>
    </xf>
    <xf numFmtId="14" fontId="2" fillId="3" borderId="0" xfId="0" applyNumberFormat="1" applyFont="1" applyFill="1" applyAlignment="1">
      <alignment horizontal="left"/>
    </xf>
    <xf numFmtId="0" fontId="0" fillId="4" borderId="1" xfId="0" applyFill="1" applyBorder="1"/>
    <xf numFmtId="0" fontId="2" fillId="4" borderId="1" xfId="0" applyFont="1" applyFill="1" applyBorder="1" applyAlignment="1">
      <alignment horizontal="left"/>
    </xf>
    <xf numFmtId="0" fontId="4" fillId="4" borderId="1" xfId="0" quotePrefix="1" applyNumberFormat="1" applyFont="1" applyFill="1" applyBorder="1" applyAlignment="1">
      <alignment horizontal="center"/>
    </xf>
  </cellXfs>
  <cellStyles count="6">
    <cellStyle name="Normal" xfId="0" builtinId="0"/>
    <cellStyle name="Normal 2" xfId="2"/>
    <cellStyle name="Normal 4" xfId="3"/>
    <cellStyle name="Normal 5" xfId="5"/>
    <cellStyle name="Normal 6" xfId="4"/>
    <cellStyle name="Normal 8" xfId="1"/>
  </cellStyles>
  <dxfs count="0"/>
  <tableStyles count="0" defaultTableStyle="TableStyleMedium2" defaultPivotStyle="PivotStyleLight16"/>
  <colors>
    <mruColors>
      <color rgb="FF7C139D"/>
      <color rgb="FF9BF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977900</xdr:colOff>
      <xdr:row>9</xdr:row>
      <xdr:rowOff>114300</xdr:rowOff>
    </xdr:from>
    <xdr:to>
      <xdr:col>7</xdr:col>
      <xdr:colOff>1346200</xdr:colOff>
      <xdr:row>9</xdr:row>
      <xdr:rowOff>120650</xdr:rowOff>
    </xdr:to>
    <xdr:cxnSp macro="">
      <xdr:nvCxnSpPr>
        <xdr:cNvPr id="3" name="Connecteur droit avec flèche 2"/>
        <xdr:cNvCxnSpPr/>
      </xdr:nvCxnSpPr>
      <xdr:spPr>
        <a:xfrm>
          <a:off x="8515350" y="1771650"/>
          <a:ext cx="3683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158750</xdr:colOff>
      <xdr:row>1</xdr:row>
      <xdr:rowOff>50800</xdr:rowOff>
    </xdr:from>
    <xdr:to>
      <xdr:col>2</xdr:col>
      <xdr:colOff>1333500</xdr:colOff>
      <xdr:row>6</xdr:row>
      <xdr:rowOff>69850</xdr:rowOff>
    </xdr:to>
    <xdr:cxnSp macro="">
      <xdr:nvCxnSpPr>
        <xdr:cNvPr id="5" name="Connecteur droit 4"/>
        <xdr:cNvCxnSpPr/>
      </xdr:nvCxnSpPr>
      <xdr:spPr>
        <a:xfrm rot="10800000" flipV="1">
          <a:off x="158750" y="234950"/>
          <a:ext cx="2774950" cy="939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317500</xdr:colOff>
      <xdr:row>0</xdr:row>
      <xdr:rowOff>82550</xdr:rowOff>
    </xdr:from>
    <xdr:to>
      <xdr:col>2</xdr:col>
      <xdr:colOff>990600</xdr:colOff>
      <xdr:row>6</xdr:row>
      <xdr:rowOff>50800</xdr:rowOff>
    </xdr:to>
    <xdr:cxnSp macro="">
      <xdr:nvCxnSpPr>
        <xdr:cNvPr id="7" name="Connecteur droit 6"/>
        <xdr:cNvCxnSpPr/>
      </xdr:nvCxnSpPr>
      <xdr:spPr>
        <a:xfrm>
          <a:off x="317500" y="82550"/>
          <a:ext cx="2273300" cy="1073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4</xdr:row>
      <xdr:rowOff>146050</xdr:rowOff>
    </xdr:from>
    <xdr:to>
      <xdr:col>5</xdr:col>
      <xdr:colOff>25400</xdr:colOff>
      <xdr:row>8</xdr:row>
      <xdr:rowOff>31750</xdr:rowOff>
    </xdr:to>
    <xdr:cxnSp macro="">
      <xdr:nvCxnSpPr>
        <xdr:cNvPr id="9" name="Connecteur droit avec flèche 8"/>
        <xdr:cNvCxnSpPr/>
      </xdr:nvCxnSpPr>
      <xdr:spPr>
        <a:xfrm rot="16200000" flipV="1">
          <a:off x="4699000" y="1060450"/>
          <a:ext cx="62230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3-%20PSC\Partage%20RH\2016\Planning&amp;stations%20Superviseurs%20%20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accation 1"/>
      <sheetName val="Vaccation 2"/>
      <sheetName val="Vacation 3"/>
      <sheetName val="Données"/>
    </sheetNames>
    <sheetDataSet>
      <sheetData sheetId="0" refreshError="1"/>
      <sheetData sheetId="1" refreshError="1"/>
      <sheetData sheetId="2" refreshError="1"/>
      <sheetData sheetId="3">
        <row r="1">
          <cell r="D1" t="str">
            <v>Congés</v>
          </cell>
        </row>
        <row r="2">
          <cell r="D2" t="str">
            <v>Récupération</v>
          </cell>
        </row>
        <row r="3">
          <cell r="D3" t="str">
            <v>Formation</v>
          </cell>
        </row>
        <row r="4">
          <cell r="D4" t="str">
            <v>Repos</v>
          </cell>
        </row>
        <row r="5">
          <cell r="D5" t="str">
            <v>Sidi Moumen Terminus</v>
          </cell>
        </row>
        <row r="6">
          <cell r="D6" t="str">
            <v>Ennasim</v>
          </cell>
        </row>
        <row r="7">
          <cell r="D7" t="str">
            <v>Mohamed Zef Zaf S.M</v>
          </cell>
        </row>
        <row r="8">
          <cell r="D8" t="str">
            <v>Centre de Maintenance</v>
          </cell>
        </row>
        <row r="9">
          <cell r="D9" t="str">
            <v>Hôpital Sidi Moumen</v>
          </cell>
        </row>
        <row r="10">
          <cell r="D10" t="str">
            <v>Attacharouk S.M</v>
          </cell>
        </row>
        <row r="11">
          <cell r="D11" t="str">
            <v>Okba Ibn Nafii</v>
          </cell>
        </row>
        <row r="12">
          <cell r="D12" t="str">
            <v>Forces Auxiliaires</v>
          </cell>
        </row>
        <row r="13">
          <cell r="D13" t="str">
            <v>Hay Raja</v>
          </cell>
        </row>
        <row r="14">
          <cell r="D14" t="str">
            <v>Ibn Tachfine</v>
          </cell>
        </row>
        <row r="15">
          <cell r="D15" t="str">
            <v>Hay Mohammadi</v>
          </cell>
        </row>
        <row r="16">
          <cell r="D16" t="str">
            <v>Achouhada H.M</v>
          </cell>
        </row>
        <row r="17">
          <cell r="D17" t="str">
            <v>Ali Yaata H.M</v>
          </cell>
        </row>
        <row r="18">
          <cell r="D18" t="str">
            <v>Grande Ceinture H. M</v>
          </cell>
        </row>
        <row r="19">
          <cell r="D19" t="str">
            <v>Les Anciens Abattoirs</v>
          </cell>
        </row>
        <row r="20">
          <cell r="D20" t="str">
            <v>Bd Bahmad</v>
          </cell>
        </row>
        <row r="21">
          <cell r="D21" t="str">
            <v>Gare Casa Voyageurs</v>
          </cell>
        </row>
        <row r="22">
          <cell r="D22" t="str">
            <v>Place Al Yassir</v>
          </cell>
        </row>
        <row r="23">
          <cell r="D23" t="str">
            <v>La Résistance</v>
          </cell>
        </row>
        <row r="24">
          <cell r="D24" t="str">
            <v>Mohamed Diouri</v>
          </cell>
        </row>
        <row r="25">
          <cell r="D25" t="str">
            <v>Marché Central</v>
          </cell>
        </row>
        <row r="26">
          <cell r="D26" t="str">
            <v>Place Nations Unies</v>
          </cell>
        </row>
        <row r="27">
          <cell r="D27" t="str">
            <v>Place Mohamed V</v>
          </cell>
        </row>
        <row r="28">
          <cell r="D28" t="str">
            <v>Bd Hassan II</v>
          </cell>
        </row>
        <row r="29">
          <cell r="D29" t="str">
            <v>Les hôpitaux</v>
          </cell>
        </row>
        <row r="30">
          <cell r="D30" t="str">
            <v>Facultés de Médecine</v>
          </cell>
        </row>
        <row r="31">
          <cell r="D31" t="str">
            <v>Abdelmoumen</v>
          </cell>
        </row>
        <row r="32">
          <cell r="D32" t="str">
            <v>Bachkou</v>
          </cell>
        </row>
        <row r="33">
          <cell r="D33" t="str">
            <v>Mekka</v>
          </cell>
        </row>
        <row r="34">
          <cell r="D34" t="str">
            <v>Gare Oasis</v>
          </cell>
        </row>
        <row r="35">
          <cell r="D35" t="str">
            <v>Panoramique</v>
          </cell>
        </row>
        <row r="36">
          <cell r="D36" t="str">
            <v>Technopark</v>
          </cell>
        </row>
        <row r="37">
          <cell r="D37" t="str">
            <v>Zenith</v>
          </cell>
        </row>
        <row r="38">
          <cell r="D38" t="str">
            <v>Gare Casa Sud</v>
          </cell>
        </row>
        <row r="39">
          <cell r="D39" t="str">
            <v>Facultés terminus</v>
          </cell>
        </row>
        <row r="40">
          <cell r="D40" t="str">
            <v>Derb ghallaf</v>
          </cell>
        </row>
        <row r="41">
          <cell r="D41" t="str">
            <v>Riviera</v>
          </cell>
        </row>
        <row r="42">
          <cell r="D42" t="str">
            <v>Ghandi</v>
          </cell>
        </row>
        <row r="43">
          <cell r="D43" t="str">
            <v>Beauséjour</v>
          </cell>
        </row>
        <row r="44">
          <cell r="D44" t="str">
            <v>Cité de l'air</v>
          </cell>
        </row>
        <row r="45">
          <cell r="D45" t="str">
            <v>Sidi abderrahmane</v>
          </cell>
        </row>
        <row r="46">
          <cell r="D46" t="str">
            <v>Hay Hassani</v>
          </cell>
        </row>
        <row r="47">
          <cell r="D47" t="str">
            <v>Littoral</v>
          </cell>
        </row>
        <row r="48">
          <cell r="D48" t="str">
            <v>Ain diab Terminus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2:AH20"/>
  <sheetViews>
    <sheetView tabSelected="1" topLeftCell="A4" workbookViewId="0">
      <selection activeCell="I8" sqref="I8"/>
    </sheetView>
  </sheetViews>
  <sheetFormatPr baseColWidth="10" defaultColWidth="11.453125" defaultRowHeight="14.5"/>
  <cols>
    <col min="1" max="2" width="11.453125" style="1"/>
    <col min="3" max="3" width="24.54296875" style="1" customWidth="1"/>
    <col min="4" max="4" width="11.453125" style="3"/>
    <col min="5" max="5" width="14.36328125" style="1" customWidth="1"/>
    <col min="6" max="6" width="15.1796875" style="1" customWidth="1"/>
    <col min="7" max="7" width="19.453125" style="1" customWidth="1"/>
    <col min="8" max="8" width="27.54296875" style="1" customWidth="1"/>
    <col min="9" max="9" width="17.7265625" style="1" customWidth="1"/>
    <col min="10" max="13" width="11.453125" style="1"/>
    <col min="14" max="14" width="11.453125" style="3"/>
    <col min="15" max="34" width="11.453125" style="1"/>
    <col min="35" max="16384" width="11.453125" style="2"/>
  </cols>
  <sheetData>
    <row r="2" spans="1:9">
      <c r="A2" s="4" t="s">
        <v>1</v>
      </c>
      <c r="B2" s="4" t="s">
        <v>0</v>
      </c>
      <c r="C2" s="4" t="s">
        <v>2</v>
      </c>
      <c r="E2" s="4" t="s">
        <v>1</v>
      </c>
      <c r="F2" s="4" t="s">
        <v>0</v>
      </c>
      <c r="G2" s="1" t="s">
        <v>9</v>
      </c>
      <c r="H2" s="4" t="s">
        <v>26</v>
      </c>
    </row>
    <row r="3" spans="1:9">
      <c r="A3" s="5">
        <v>42370</v>
      </c>
      <c r="B3" s="4" t="s">
        <v>3</v>
      </c>
      <c r="C3" s="4" t="s">
        <v>4</v>
      </c>
      <c r="E3" s="5">
        <v>42370</v>
      </c>
      <c r="F3" s="4" t="s">
        <v>3</v>
      </c>
      <c r="G3" s="6">
        <f>IF(F3="","",VLOOKUP(F3,parametres!$A$2:$F$4,2,0))</f>
        <v>123</v>
      </c>
      <c r="H3" s="4" t="s">
        <v>25</v>
      </c>
    </row>
    <row r="4" spans="1:9">
      <c r="A4" s="5"/>
      <c r="B4" s="4" t="s">
        <v>5</v>
      </c>
      <c r="C4" s="4" t="s">
        <v>6</v>
      </c>
      <c r="E4" s="5">
        <v>42371</v>
      </c>
      <c r="F4" s="4" t="s">
        <v>5</v>
      </c>
      <c r="G4" s="6">
        <f>IF(F4="","",VLOOKUP(F4,parametres!A$2:F$4,2,0))</f>
        <v>124</v>
      </c>
      <c r="H4" s="4" t="s">
        <v>27</v>
      </c>
    </row>
    <row r="5" spans="1:9">
      <c r="A5" s="5"/>
      <c r="B5" s="4" t="s">
        <v>7</v>
      </c>
      <c r="C5" s="4" t="s">
        <v>8</v>
      </c>
      <c r="E5" s="5">
        <v>42374</v>
      </c>
      <c r="F5" s="4" t="s">
        <v>7</v>
      </c>
      <c r="G5" s="6">
        <f>IF(F5="","",VLOOKUP(F5,parametres!A$2:F$4,2,0))</f>
        <v>125</v>
      </c>
      <c r="H5" s="4" t="s">
        <v>29</v>
      </c>
    </row>
    <row r="6" spans="1:9">
      <c r="A6" s="5">
        <v>42371</v>
      </c>
      <c r="B6" s="4"/>
      <c r="C6" s="4"/>
      <c r="E6" s="5">
        <v>42379</v>
      </c>
      <c r="F6" s="4" t="s">
        <v>3</v>
      </c>
      <c r="G6" s="6">
        <f>IF(F6="","",VLOOKUP(F6,parametres!A$2:F$4,2,0))</f>
        <v>123</v>
      </c>
      <c r="H6" s="4" t="s">
        <v>34</v>
      </c>
    </row>
    <row r="9" spans="1:9">
      <c r="F9" s="1" t="s">
        <v>21</v>
      </c>
    </row>
    <row r="10" spans="1:9">
      <c r="F10" s="1" t="s">
        <v>22</v>
      </c>
      <c r="I10" s="9">
        <v>42644</v>
      </c>
    </row>
    <row r="12" spans="1:9">
      <c r="F12" s="1" t="s">
        <v>23</v>
      </c>
    </row>
    <row r="13" spans="1:9">
      <c r="F13" s="1" t="s">
        <v>24</v>
      </c>
    </row>
    <row r="14" spans="1:9">
      <c r="F14" s="8"/>
    </row>
    <row r="16" spans="1:9">
      <c r="E16" s="1" t="s">
        <v>33</v>
      </c>
    </row>
    <row r="17" spans="5:9">
      <c r="F17" s="1" t="s">
        <v>9</v>
      </c>
      <c r="G17" s="1" t="s">
        <v>36</v>
      </c>
      <c r="H17" s="1" t="s">
        <v>35</v>
      </c>
      <c r="I17" s="1" t="s">
        <v>37</v>
      </c>
    </row>
    <row r="18" spans="5:9">
      <c r="E18" s="10" t="s">
        <v>3</v>
      </c>
      <c r="F18" s="11">
        <f>IF(E18="","",VLOOKUP(E18,parametres!$A$2:$F$4,2,0))</f>
        <v>123</v>
      </c>
      <c r="G18" s="12">
        <f t="array" ref="G18">IF(MAX(($F$3:$F$6=$E18)*($H$3:$H$6="fin maladie")*$E$3:$E$6)=0,"31/01/2016",MAX(($F$3:$F$6=$E18)*($H$3:$H$6="fin maladie")*$E$3:$E$6))-IF(MAX(($F$3:$F$6=$E18)*($H$3:$H$6="maladie")*$E$3:$E$6)=0,"31/01/2016",MAX(($F$3:$F$6=$E18)*($H$3:$H$6="maladie")*$E$3:$E$6))</f>
        <v>9</v>
      </c>
      <c r="H18" s="12">
        <f t="array" ref="H18">IF(MAX(($F$3:$F$6=$E18)*($H$3:$H$6="reprise acct travail")*$E$3:$E$6)=0,"31/01/2016",MAX(($F$3:$F$6=$E18)*($H$3:$H$6="reprise acct travail")*$E$3:$E$6))-IF(MAX(($F$3:$F$6=$E18)*($H$3:$H$6="acct travail")*$E$3:$E$6)=0,"31/01/2016",MAX(($F$3:$F$6=$E18)*($H$3:$H$6="acct travail")*$E$3:$E$6))</f>
        <v>0</v>
      </c>
      <c r="I18" s="12">
        <f t="array" ref="I18">IF(MAX(($F$3:$F$6=$E18)*($H$3:$H$6="retour congé")*$E$3:$E$6)=0,"31/01/2016",MAX(($F$3:$F$6=$E18)*($H$3:$H$6="retour congé")*$E$3:$E$6))-IF(MAX(($F$3:$F$6=$E18)*($H$3:$H$6="congé")*$E$3:$E$6)=0,"31/01/2016",MAX(($F$3:$F$6=$E18)*($H$3:$H$6="congé")*$E$3:$E$6))</f>
        <v>0</v>
      </c>
    </row>
    <row r="19" spans="5:9">
      <c r="E19" s="10" t="s">
        <v>5</v>
      </c>
      <c r="F19" s="11">
        <f>IF(E19="","",VLOOKUP(E19,parametres!$A$2:$F$4,2,0))</f>
        <v>124</v>
      </c>
      <c r="G19" s="12">
        <f t="array" ref="G19">IF(MAX(($F$3:$F$6=$E19)*($H$3:$H$6="fin maladie")*$E$3:$E$6)=0,"31/01/2016",MAX(($F$3:$F$6=$E19)*($H$3:$H$6="fin maladie")*$E$3:$E$6))-IF(MAX(($F$3:$F$6=$E19)*($H$3:$H$6="maladie")*$E$3:$E$6)=0,"31/01/2016",MAX(($F$3:$F$6=$E19)*($H$3:$H$6="maladie")*$E$3:$E$6))</f>
        <v>0</v>
      </c>
      <c r="H19" s="12">
        <f t="array" ref="H19">IF(MAX(($F$3:$F$6=$E19)*($H$3:$H$6="reprise acct travail")*$E$3:$E$6)=0,"31/01/2016",MAX(($F$3:$F$6=$E19)*($H$3:$H$6="reprise acct travail")*$E$3:$E$6))-IF(MAX(($F$3:$F$6=$E19)*($H$3:$H$6="acct travail")*$E$3:$E$6)=0,"31/01/2016",MAX(($F$3:$F$6=$E19)*($H$3:$H$6="acct travail")*$E$3:$E$6))</f>
        <v>29</v>
      </c>
      <c r="I19" s="12">
        <f t="array" ref="I19">IF(MAX(($F$3:$F$6=$E19)*($H$3:$H$6="retour congé")*$E$3:$E$6)=0,"31/01/2016",MAX(($F$3:$F$6=$E19)*($H$3:$H$6="retour congé")*$E$3:$E$6))-IF(MAX(($F$3:$F$6=$E19)*($H$3:$H$6="congé")*$E$3:$E$6)=0,"31/01/2016",MAX(($F$3:$F$6=$E19)*($H$3:$H$6="congé")*$E$3:$E$6))</f>
        <v>0</v>
      </c>
    </row>
    <row r="20" spans="5:9">
      <c r="E20" s="10" t="s">
        <v>7</v>
      </c>
      <c r="F20" s="11">
        <f>IF(E20="","",VLOOKUP(E20,parametres!$A$2:$F$4,2,0))</f>
        <v>125</v>
      </c>
      <c r="G20" s="12">
        <f t="array" ref="G20">IF(MAX(($F$3:$F$6=$E20)*($H$3:$H$6="fin maladie")*$E$3:$E$6)=0,"31/01/2016",MAX(($F$3:$F$6=$E20)*($H$3:$H$6="fin maladie")*$E$3:$E$6))-IF(MAX(($F$3:$F$6=$E20)*($H$3:$H$6="maladie")*$E$3:$E$6)=0,"31/01/2016",MAX(($F$3:$F$6=$E20)*($H$3:$H$6="maladie")*$E$3:$E$6))</f>
        <v>0</v>
      </c>
      <c r="H20" s="12">
        <f t="array" ref="H20">IF(MAX(($F$3:$F$6=$E20)*($H$3:$H$6="reprise acct travail")*$E$3:$E$6)=0,"31/01/2016",MAX(($F$3:$F$6=$E20)*($H$3:$H$6="reprise acct travail")*$E$3:$E$6))-IF(MAX(($F$3:$F$6=$E20)*($H$3:$H$6="acct travail")*$E$3:$E$6)=0,"31/01/2016",MAX(($F$3:$F$6=$E20)*($H$3:$H$6="acct travail")*$E$3:$E$6))</f>
        <v>0</v>
      </c>
      <c r="I20" s="12">
        <f t="array" ref="I20">IF(MAX(($F$3:$F$6=$E20)*($H$3:$H$6="retour congé")*$E$3:$E$6)=0,"31/01/2016",MAX(($F$3:$F$6=$E20)*($H$3:$H$6="retour congé")*$E$3:$E$6))-IF(MAX(($F$3:$F$6=$E20)*($H$3:$H$6="congé")*$E$3:$E$6)=0,"31/01/2016",MAX(($F$3:$F$6=$E20)*($H$3:$H$6="congé")*$E$3:$E$6))</f>
        <v>26</v>
      </c>
    </row>
  </sheetData>
  <dataValidations count="2">
    <dataValidation type="list" allowBlank="1" showInputMessage="1" showErrorMessage="1" sqref="F3:F6">
      <formula1>noms</formula1>
    </dataValidation>
    <dataValidation type="list" allowBlank="1" showInputMessage="1" showErrorMessage="1" sqref="H3:H6">
      <formula1>evenement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>
      <selection activeCell="L3" sqref="L3"/>
    </sheetView>
  </sheetViews>
  <sheetFormatPr baseColWidth="10" defaultRowHeight="14.5"/>
  <cols>
    <col min="3" max="3" width="21.36328125" customWidth="1"/>
    <col min="5" max="5" width="18" customWidth="1"/>
    <col min="6" max="6" width="13.36328125" customWidth="1"/>
  </cols>
  <sheetData>
    <row r="1" spans="1:12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20</v>
      </c>
      <c r="L1" t="s">
        <v>26</v>
      </c>
    </row>
    <row r="2" spans="1:12">
      <c r="A2" s="4" t="s">
        <v>3</v>
      </c>
      <c r="B2">
        <v>123</v>
      </c>
      <c r="C2" t="s">
        <v>16</v>
      </c>
      <c r="D2" t="s">
        <v>15</v>
      </c>
      <c r="E2">
        <v>2</v>
      </c>
      <c r="F2" s="7">
        <v>36557</v>
      </c>
      <c r="L2" t="s">
        <v>25</v>
      </c>
    </row>
    <row r="3" spans="1:12">
      <c r="A3" s="4" t="s">
        <v>5</v>
      </c>
      <c r="B3">
        <v>124</v>
      </c>
      <c r="C3" t="s">
        <v>17</v>
      </c>
      <c r="D3" t="s">
        <v>19</v>
      </c>
      <c r="E3">
        <v>1</v>
      </c>
      <c r="F3" s="7">
        <v>36924</v>
      </c>
      <c r="L3" t="s">
        <v>34</v>
      </c>
    </row>
    <row r="4" spans="1:12">
      <c r="A4" s="4" t="s">
        <v>7</v>
      </c>
      <c r="B4">
        <v>125</v>
      </c>
      <c r="C4" t="s">
        <v>18</v>
      </c>
      <c r="D4" t="s">
        <v>15</v>
      </c>
      <c r="E4">
        <v>3</v>
      </c>
      <c r="F4" s="7">
        <v>39847</v>
      </c>
      <c r="L4" t="s">
        <v>27</v>
      </c>
    </row>
    <row r="5" spans="1:12">
      <c r="L5" t="s">
        <v>28</v>
      </c>
    </row>
    <row r="6" spans="1:12">
      <c r="L6" t="s">
        <v>29</v>
      </c>
    </row>
    <row r="7" spans="1:12">
      <c r="L7" t="s">
        <v>30</v>
      </c>
    </row>
    <row r="8" spans="1:12">
      <c r="L8" t="s">
        <v>31</v>
      </c>
    </row>
    <row r="9" spans="1:12">
      <c r="L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Absences </vt:lpstr>
      <vt:lpstr>parametres</vt:lpstr>
      <vt:lpstr>evenement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TORAIF</dc:creator>
  <cp:lastModifiedBy>tulipe</cp:lastModifiedBy>
  <cp:lastPrinted>2015-08-19T08:39:27Z</cp:lastPrinted>
  <dcterms:created xsi:type="dcterms:W3CDTF">2013-08-27T13:57:47Z</dcterms:created>
  <dcterms:modified xsi:type="dcterms:W3CDTF">2016-10-01T20:36:39Z</dcterms:modified>
</cp:coreProperties>
</file>