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 hidePivotFieldList="1"/>
  <bookViews>
    <workbookView xWindow="1950" yWindow="260" windowWidth="19420" windowHeight="11020" activeTab="1"/>
  </bookViews>
  <sheets>
    <sheet name="SUIVI COMMANDE GENERAL" sheetId="1" r:id="rId1"/>
    <sheet name="RP1" sheetId="6" r:id="rId2"/>
    <sheet name="RP2" sheetId="4" r:id="rId3"/>
    <sheet name="RP3" sheetId="5" r:id="rId4"/>
    <sheet name="RP4" sheetId="7" r:id="rId5"/>
  </sheets>
  <definedNames>
    <definedName name="devis">'SUIVI COMMANDE GENERAL'!$A$5:$F$1800</definedName>
    <definedName name="mois">'RP1'!$P$1:$P$12</definedName>
    <definedName name="repres1">'SUIVI COMMANDE GENERAL'!$K$5:$K$1000</definedName>
  </definedNames>
  <calcPr calcId="124519"/>
  <fileRecoveryPr autoRecover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5" i="1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A30" i="6" a="1"/>
  <c r="A30" s="1"/>
  <c r="B30" s="1" a="1"/>
  <c r="B30" s="1"/>
  <c r="C30" a="1"/>
  <c r="C30" s="1"/>
  <c r="D30" a="1"/>
  <c r="D30" s="1"/>
  <c r="E30" a="1"/>
  <c r="E30" s="1"/>
  <c r="F30" a="1"/>
  <c r="F30" s="1"/>
  <c r="H30" a="1"/>
  <c r="H30" s="1"/>
  <c r="G30" s="1" a="1"/>
  <c r="G30" s="1"/>
  <c r="A31" a="1"/>
  <c r="A31" s="1"/>
  <c r="B31" s="1" a="1"/>
  <c r="B31" s="1"/>
  <c r="C31" a="1"/>
  <c r="C31" s="1"/>
  <c r="D31" a="1"/>
  <c r="D31" s="1"/>
  <c r="E31" a="1"/>
  <c r="E31" s="1"/>
  <c r="F31" a="1"/>
  <c r="F31" s="1"/>
  <c r="A32" a="1"/>
  <c r="A32" s="1"/>
  <c r="B32" s="1" a="1"/>
  <c r="B32" s="1"/>
  <c r="C32" a="1"/>
  <c r="C32" s="1"/>
  <c r="D32" a="1"/>
  <c r="D32" s="1"/>
  <c r="E32" a="1"/>
  <c r="E32" s="1"/>
  <c r="F32" a="1"/>
  <c r="F32" s="1"/>
  <c r="A33" a="1"/>
  <c r="A33" s="1"/>
  <c r="B33" s="1" a="1"/>
  <c r="B33" s="1"/>
  <c r="C33" a="1"/>
  <c r="C33" s="1"/>
  <c r="D33" a="1"/>
  <c r="D33" s="1"/>
  <c r="E33" a="1"/>
  <c r="E33" s="1"/>
  <c r="F33" a="1"/>
  <c r="F33" s="1"/>
  <c r="A34" a="1"/>
  <c r="A34" s="1"/>
  <c r="B34" s="1" a="1"/>
  <c r="B34" s="1"/>
  <c r="C34" a="1"/>
  <c r="C34" s="1"/>
  <c r="D34" a="1"/>
  <c r="D34" s="1"/>
  <c r="E34" a="1"/>
  <c r="E34" s="1"/>
  <c r="F34" a="1"/>
  <c r="F34" s="1"/>
  <c r="A35" a="1"/>
  <c r="A35" s="1"/>
  <c r="B35" s="1" a="1"/>
  <c r="B35" s="1"/>
  <c r="C35" a="1"/>
  <c r="C35" s="1"/>
  <c r="D35" a="1"/>
  <c r="D35" s="1"/>
  <c r="E35" a="1"/>
  <c r="E35" s="1"/>
  <c r="F35" a="1"/>
  <c r="F35" s="1"/>
  <c r="A36" a="1"/>
  <c r="A36" s="1"/>
  <c r="B36" s="1" a="1"/>
  <c r="B36" s="1"/>
  <c r="C36" a="1"/>
  <c r="C36" s="1"/>
  <c r="D36" a="1"/>
  <c r="D36" s="1"/>
  <c r="E36" a="1"/>
  <c r="E36" s="1"/>
  <c r="F36" a="1"/>
  <c r="F36" s="1"/>
  <c r="A37" a="1"/>
  <c r="A37" s="1"/>
  <c r="B37" s="1" a="1"/>
  <c r="B37" s="1"/>
  <c r="C37" a="1"/>
  <c r="C37" s="1"/>
  <c r="D37" a="1"/>
  <c r="D37" s="1"/>
  <c r="E37" a="1"/>
  <c r="E37" s="1"/>
  <c r="F37" a="1"/>
  <c r="F37" s="1"/>
  <c r="A38" a="1"/>
  <c r="A38" s="1"/>
  <c r="B38" s="1" a="1"/>
  <c r="B38" s="1"/>
  <c r="C38" a="1"/>
  <c r="C38" s="1"/>
  <c r="D38" a="1"/>
  <c r="D38" s="1"/>
  <c r="E38" a="1"/>
  <c r="E38" s="1"/>
  <c r="F38" a="1"/>
  <c r="F38" s="1"/>
  <c r="A39" a="1"/>
  <c r="A39" s="1"/>
  <c r="B39" s="1" a="1"/>
  <c r="B39" s="1"/>
  <c r="C39" a="1"/>
  <c r="C39" s="1"/>
  <c r="D39" a="1"/>
  <c r="D39" s="1"/>
  <c r="E39" a="1"/>
  <c r="E39" s="1"/>
  <c r="F39" a="1"/>
  <c r="F39" s="1"/>
  <c r="A40" a="1"/>
  <c r="A40" s="1"/>
  <c r="B40" s="1" a="1"/>
  <c r="B40" s="1"/>
  <c r="C40" a="1"/>
  <c r="C40" s="1"/>
  <c r="D40" a="1"/>
  <c r="D40" s="1"/>
  <c r="E40" a="1"/>
  <c r="E40" s="1"/>
  <c r="F40" a="1"/>
  <c r="F40" s="1"/>
  <c r="A41" a="1"/>
  <c r="A41" s="1"/>
  <c r="B41" s="1" a="1"/>
  <c r="B41" s="1"/>
  <c r="C41" a="1"/>
  <c r="C41" s="1"/>
  <c r="D41" a="1"/>
  <c r="D41" s="1"/>
  <c r="E41" a="1"/>
  <c r="E41" s="1"/>
  <c r="F41" a="1"/>
  <c r="F41" s="1"/>
  <c r="A42" a="1"/>
  <c r="A42" s="1"/>
  <c r="B42" s="1" a="1"/>
  <c r="B42" s="1"/>
  <c r="C42" a="1"/>
  <c r="C42" s="1"/>
  <c r="D42" a="1"/>
  <c r="D42" s="1"/>
  <c r="E42" a="1"/>
  <c r="E42" s="1"/>
  <c r="F42" a="1"/>
  <c r="F42" s="1"/>
  <c r="A43" a="1"/>
  <c r="A43" s="1"/>
  <c r="B43" s="1" a="1"/>
  <c r="B43" s="1"/>
  <c r="C43" a="1"/>
  <c r="C43" s="1"/>
  <c r="D43" a="1"/>
  <c r="D43" s="1"/>
  <c r="E43" a="1"/>
  <c r="E43" s="1"/>
  <c r="F43" a="1"/>
  <c r="F43" s="1"/>
  <c r="A44" a="1"/>
  <c r="A44" s="1"/>
  <c r="B44" s="1" a="1"/>
  <c r="B44" s="1"/>
  <c r="C44" a="1"/>
  <c r="C44" s="1"/>
  <c r="D44" a="1"/>
  <c r="D44" s="1"/>
  <c r="E44" a="1"/>
  <c r="E44" s="1"/>
  <c r="F44" a="1"/>
  <c r="F44" s="1"/>
  <c r="A45" a="1"/>
  <c r="A45" s="1"/>
  <c r="B45" s="1" a="1"/>
  <c r="B45" s="1"/>
  <c r="C45" a="1"/>
  <c r="C45" s="1"/>
  <c r="D45" a="1"/>
  <c r="D45" s="1"/>
  <c r="E45" a="1"/>
  <c r="E45" s="1"/>
  <c r="F45" a="1"/>
  <c r="F45" s="1"/>
  <c r="A46" a="1"/>
  <c r="A46" s="1"/>
  <c r="B46" s="1" a="1"/>
  <c r="B46" s="1"/>
  <c r="C46" a="1"/>
  <c r="C46" s="1"/>
  <c r="D46" a="1"/>
  <c r="D46" s="1"/>
  <c r="E46" a="1"/>
  <c r="E46" s="1"/>
  <c r="F46" a="1"/>
  <c r="F46" s="1"/>
  <c r="A47" a="1"/>
  <c r="A47" s="1"/>
  <c r="B47" s="1" a="1"/>
  <c r="B47" s="1"/>
  <c r="C47" a="1"/>
  <c r="C47" s="1"/>
  <c r="D47" a="1"/>
  <c r="D47" s="1"/>
  <c r="E47" a="1"/>
  <c r="E47" s="1"/>
  <c r="F47" a="1"/>
  <c r="F47" s="1"/>
  <c r="A48" a="1"/>
  <c r="A48" s="1"/>
  <c r="B48" s="1" a="1"/>
  <c r="B48" s="1"/>
  <c r="C48" a="1"/>
  <c r="C48" s="1"/>
  <c r="D48" a="1"/>
  <c r="D48" s="1"/>
  <c r="E48" a="1"/>
  <c r="E48" s="1"/>
  <c r="F48" a="1"/>
  <c r="F48" s="1"/>
  <c r="A49" a="1"/>
  <c r="A49" s="1"/>
  <c r="B49" s="1" a="1"/>
  <c r="B49" s="1"/>
  <c r="C49" a="1"/>
  <c r="C49" s="1"/>
  <c r="D49" a="1"/>
  <c r="D49" s="1"/>
  <c r="E49" a="1"/>
  <c r="E49" s="1"/>
  <c r="F49" a="1"/>
  <c r="F49" s="1"/>
  <c r="A50" a="1"/>
  <c r="A50" s="1"/>
  <c r="B50" s="1" a="1"/>
  <c r="B50" s="1"/>
  <c r="C50" a="1"/>
  <c r="C50" s="1"/>
  <c r="D50" a="1"/>
  <c r="D50" s="1"/>
  <c r="E50" a="1"/>
  <c r="E50" s="1"/>
  <c r="F50" a="1"/>
  <c r="F50" s="1"/>
  <c r="A51" a="1"/>
  <c r="A51" s="1"/>
  <c r="B51" s="1" a="1"/>
  <c r="B51" s="1"/>
  <c r="C51" a="1"/>
  <c r="C51" s="1"/>
  <c r="D51" a="1"/>
  <c r="D51" s="1"/>
  <c r="E51" a="1"/>
  <c r="E51" s="1"/>
  <c r="F51" a="1"/>
  <c r="F51" s="1"/>
  <c r="A52" a="1"/>
  <c r="A52" s="1"/>
  <c r="B52" s="1" a="1"/>
  <c r="B52" s="1"/>
  <c r="C52" a="1"/>
  <c r="C52" s="1"/>
  <c r="D52" a="1"/>
  <c r="D52" s="1"/>
  <c r="E52" a="1"/>
  <c r="E52" s="1"/>
  <c r="F52" a="1"/>
  <c r="F52" s="1"/>
  <c r="A53" a="1"/>
  <c r="A53" s="1"/>
  <c r="B53" s="1" a="1"/>
  <c r="B53" s="1"/>
  <c r="C53" a="1"/>
  <c r="C53" s="1"/>
  <c r="D53" a="1"/>
  <c r="D53" s="1"/>
  <c r="E53" a="1"/>
  <c r="E53" s="1"/>
  <c r="F53" a="1"/>
  <c r="F53" s="1"/>
  <c r="A54" a="1"/>
  <c r="A54" s="1"/>
  <c r="B54" s="1" a="1"/>
  <c r="B54" s="1"/>
  <c r="C54" a="1"/>
  <c r="C54" s="1"/>
  <c r="D54" a="1"/>
  <c r="D54" s="1"/>
  <c r="E54" a="1"/>
  <c r="E54" s="1"/>
  <c r="F54" a="1"/>
  <c r="F54" s="1"/>
  <c r="A55" a="1"/>
  <c r="A55" s="1"/>
  <c r="B55" s="1" a="1"/>
  <c r="B55" s="1"/>
  <c r="C55" a="1"/>
  <c r="C55" s="1"/>
  <c r="D55" a="1"/>
  <c r="D55" s="1"/>
  <c r="E55" a="1"/>
  <c r="E55" s="1"/>
  <c r="F55" a="1"/>
  <c r="F55" s="1"/>
  <c r="A56" a="1"/>
  <c r="A56" s="1"/>
  <c r="B56" s="1" a="1"/>
  <c r="B56" s="1"/>
  <c r="C56" a="1"/>
  <c r="C56" s="1"/>
  <c r="D56" a="1"/>
  <c r="D56" s="1"/>
  <c r="E56" a="1"/>
  <c r="E56" s="1"/>
  <c r="F56" a="1"/>
  <c r="F56" s="1"/>
  <c r="A57" a="1"/>
  <c r="A57" s="1"/>
  <c r="B57" s="1" a="1"/>
  <c r="B57" s="1"/>
  <c r="C57" a="1"/>
  <c r="C57" s="1"/>
  <c r="D57" a="1"/>
  <c r="D57" s="1"/>
  <c r="E57" a="1"/>
  <c r="E57" s="1"/>
  <c r="F57" a="1"/>
  <c r="F57" s="1"/>
  <c r="A58" a="1"/>
  <c r="A58" s="1"/>
  <c r="B58" s="1" a="1"/>
  <c r="B58" s="1"/>
  <c r="C58" a="1"/>
  <c r="C58" s="1"/>
  <c r="D58" a="1"/>
  <c r="D58" s="1"/>
  <c r="E58" a="1"/>
  <c r="E58" s="1"/>
  <c r="F58" a="1"/>
  <c r="F58" s="1"/>
  <c r="A59" a="1"/>
  <c r="A59" s="1"/>
  <c r="B59" s="1" a="1"/>
  <c r="B59" s="1"/>
  <c r="C59" a="1"/>
  <c r="C59" s="1"/>
  <c r="D59" a="1"/>
  <c r="D59" s="1"/>
  <c r="E59" a="1"/>
  <c r="E59" s="1"/>
  <c r="F59" a="1"/>
  <c r="F59" s="1"/>
  <c r="A60" a="1"/>
  <c r="A60" s="1"/>
  <c r="B60" s="1" a="1"/>
  <c r="B60" s="1"/>
  <c r="C60" a="1"/>
  <c r="C60" s="1"/>
  <c r="D60" a="1"/>
  <c r="D60" s="1"/>
  <c r="E60" a="1"/>
  <c r="E60" s="1"/>
  <c r="F60" a="1"/>
  <c r="F60" s="1"/>
  <c r="A61" a="1"/>
  <c r="A61" s="1"/>
  <c r="B61" s="1" a="1"/>
  <c r="B61" s="1"/>
  <c r="C61" a="1"/>
  <c r="C61" s="1"/>
  <c r="D61" a="1"/>
  <c r="D61" s="1"/>
  <c r="E61" a="1"/>
  <c r="E61" s="1"/>
  <c r="F61" a="1"/>
  <c r="F61" s="1"/>
  <c r="A62" a="1"/>
  <c r="A62" s="1"/>
  <c r="C62" a="1"/>
  <c r="C62" s="1"/>
  <c r="D62" a="1"/>
  <c r="D62" s="1"/>
  <c r="E62" a="1"/>
  <c r="E62" s="1"/>
  <c r="F62" a="1"/>
  <c r="F62" s="1"/>
  <c r="A63" a="1"/>
  <c r="A63" s="1"/>
  <c r="C63" a="1"/>
  <c r="C63" s="1"/>
  <c r="D63" a="1"/>
  <c r="D63" s="1"/>
  <c r="E63" a="1"/>
  <c r="E63" s="1"/>
  <c r="F63" a="1"/>
  <c r="F63" s="1"/>
  <c r="A64" a="1"/>
  <c r="A64" s="1"/>
  <c r="C64" a="1"/>
  <c r="C64" s="1"/>
  <c r="D64" a="1"/>
  <c r="D64" s="1"/>
  <c r="E64" a="1"/>
  <c r="E64" s="1"/>
  <c r="F64" a="1"/>
  <c r="F64" s="1"/>
  <c r="A65" a="1"/>
  <c r="A65" s="1"/>
  <c r="C65" a="1"/>
  <c r="C65" s="1"/>
  <c r="D65" a="1"/>
  <c r="D65" s="1"/>
  <c r="E65" a="1"/>
  <c r="E65" s="1"/>
  <c r="F65" a="1"/>
  <c r="F65" s="1"/>
  <c r="A66" a="1"/>
  <c r="A66" s="1"/>
  <c r="C66" a="1"/>
  <c r="C66" s="1"/>
  <c r="D66" a="1"/>
  <c r="D66" s="1"/>
  <c r="E66" a="1"/>
  <c r="E66" s="1"/>
  <c r="F66" a="1"/>
  <c r="F66" s="1"/>
  <c r="A67" a="1"/>
  <c r="A67" s="1"/>
  <c r="C67" a="1"/>
  <c r="C67" s="1"/>
  <c r="D67" a="1"/>
  <c r="D67" s="1"/>
  <c r="E67" a="1"/>
  <c r="E67" s="1"/>
  <c r="F67" a="1"/>
  <c r="F67" s="1"/>
  <c r="A68" a="1"/>
  <c r="A68" s="1"/>
  <c r="C68" a="1"/>
  <c r="C68" s="1"/>
  <c r="D68" a="1"/>
  <c r="D68" s="1"/>
  <c r="E68" a="1"/>
  <c r="E68" s="1"/>
  <c r="F68" a="1"/>
  <c r="F68" s="1"/>
  <c r="A69" a="1"/>
  <c r="A69" s="1"/>
  <c r="C69" a="1"/>
  <c r="C69" s="1"/>
  <c r="D69" a="1"/>
  <c r="D69" s="1"/>
  <c r="E69" a="1"/>
  <c r="E69" s="1"/>
  <c r="F69" a="1"/>
  <c r="F69" s="1"/>
  <c r="A70" a="1"/>
  <c r="A70" s="1"/>
  <c r="C70" a="1"/>
  <c r="C70" s="1"/>
  <c r="D70" a="1"/>
  <c r="D70" s="1"/>
  <c r="E70" a="1"/>
  <c r="E70" s="1"/>
  <c r="F70" a="1"/>
  <c r="F70" s="1"/>
  <c r="A71" a="1"/>
  <c r="A71" s="1"/>
  <c r="C71" a="1"/>
  <c r="C71" s="1"/>
  <c r="D71" a="1"/>
  <c r="D71" s="1"/>
  <c r="E71" a="1"/>
  <c r="E71" s="1"/>
  <c r="F71" a="1"/>
  <c r="F71" s="1"/>
  <c r="A72" a="1"/>
  <c r="A72" s="1"/>
  <c r="C72" a="1"/>
  <c r="C72" s="1"/>
  <c r="D72" a="1"/>
  <c r="D72" s="1"/>
  <c r="E72" a="1"/>
  <c r="E72" s="1"/>
  <c r="F72" a="1"/>
  <c r="F72" s="1"/>
  <c r="A73" a="1"/>
  <c r="A73" s="1"/>
  <c r="C73" a="1"/>
  <c r="C73" s="1"/>
  <c r="D73" a="1"/>
  <c r="D73" s="1"/>
  <c r="E73" a="1"/>
  <c r="E73" s="1"/>
  <c r="F73" a="1"/>
  <c r="F73" s="1"/>
  <c r="A74" a="1"/>
  <c r="A74" s="1"/>
  <c r="C74" a="1"/>
  <c r="C74" s="1"/>
  <c r="D74" a="1"/>
  <c r="D74" s="1"/>
  <c r="E74" a="1"/>
  <c r="E74" s="1"/>
  <c r="F74" a="1"/>
  <c r="F74" s="1"/>
  <c r="A75" a="1"/>
  <c r="A75" s="1"/>
  <c r="C75" a="1"/>
  <c r="C75" s="1"/>
  <c r="D75" a="1"/>
  <c r="D75" s="1"/>
  <c r="E75" a="1"/>
  <c r="E75" s="1"/>
  <c r="F75" a="1"/>
  <c r="F75" s="1"/>
  <c r="A76" a="1"/>
  <c r="A76" s="1"/>
  <c r="C76" a="1"/>
  <c r="C76" s="1"/>
  <c r="D76" a="1"/>
  <c r="D76" s="1"/>
  <c r="E76" a="1"/>
  <c r="E76" s="1"/>
  <c r="F76" a="1"/>
  <c r="F76" s="1"/>
  <c r="A77" a="1"/>
  <c r="A77" s="1"/>
  <c r="C77" a="1"/>
  <c r="C77" s="1"/>
  <c r="D77" a="1"/>
  <c r="D77" s="1"/>
  <c r="E77" a="1"/>
  <c r="E77" s="1"/>
  <c r="F77" a="1"/>
  <c r="F77" s="1"/>
  <c r="A18" a="1"/>
  <c r="A18" s="1"/>
  <c r="C18" a="1"/>
  <c r="C18" s="1"/>
  <c r="D18" a="1"/>
  <c r="D18" s="1"/>
  <c r="E18" a="1"/>
  <c r="E18" s="1"/>
  <c r="F18" a="1"/>
  <c r="F18" s="1"/>
  <c r="A19" a="1"/>
  <c r="A19" s="1"/>
  <c r="C19" a="1"/>
  <c r="C19" s="1"/>
  <c r="D19" a="1"/>
  <c r="D19" s="1"/>
  <c r="E19" a="1"/>
  <c r="E19" s="1"/>
  <c r="F19" a="1"/>
  <c r="F19" s="1"/>
  <c r="A20" a="1"/>
  <c r="A20" s="1"/>
  <c r="C20" a="1"/>
  <c r="C20" s="1"/>
  <c r="D20" a="1"/>
  <c r="D20" s="1"/>
  <c r="E20" a="1"/>
  <c r="E20" s="1"/>
  <c r="F20" a="1"/>
  <c r="F20" s="1"/>
  <c r="A21" a="1"/>
  <c r="A21" s="1"/>
  <c r="C21" a="1"/>
  <c r="C21" s="1"/>
  <c r="D21" a="1"/>
  <c r="D21" s="1"/>
  <c r="E21" a="1"/>
  <c r="E21" s="1"/>
  <c r="F21" a="1"/>
  <c r="F21" s="1"/>
  <c r="A22" a="1"/>
  <c r="A22" s="1"/>
  <c r="C22" a="1"/>
  <c r="C22" s="1"/>
  <c r="D22" a="1"/>
  <c r="D22" s="1"/>
  <c r="E22" a="1"/>
  <c r="E22" s="1"/>
  <c r="F22" a="1"/>
  <c r="F22" s="1"/>
  <c r="A23" a="1"/>
  <c r="A23" s="1"/>
  <c r="C23" a="1"/>
  <c r="C23" s="1"/>
  <c r="D23" a="1"/>
  <c r="D23" s="1"/>
  <c r="E23" a="1"/>
  <c r="E23" s="1"/>
  <c r="F23" a="1"/>
  <c r="F23" s="1"/>
  <c r="A24" a="1"/>
  <c r="A24" s="1"/>
  <c r="C24" a="1"/>
  <c r="C24" s="1"/>
  <c r="D24" a="1"/>
  <c r="D24" s="1"/>
  <c r="E24" a="1"/>
  <c r="E24" s="1"/>
  <c r="F24" a="1"/>
  <c r="F24" s="1"/>
  <c r="A25" a="1"/>
  <c r="A25" s="1"/>
  <c r="C25" a="1"/>
  <c r="C25" s="1"/>
  <c r="D25" a="1"/>
  <c r="D25" s="1"/>
  <c r="E25" a="1"/>
  <c r="E25" s="1"/>
  <c r="F25" a="1"/>
  <c r="F25" s="1"/>
  <c r="A26" a="1"/>
  <c r="A26" s="1"/>
  <c r="C26" a="1"/>
  <c r="C26" s="1"/>
  <c r="D26" a="1"/>
  <c r="D26" s="1"/>
  <c r="E26" a="1"/>
  <c r="E26" s="1"/>
  <c r="F26" a="1"/>
  <c r="F26" s="1"/>
  <c r="A27" a="1"/>
  <c r="A27" s="1"/>
  <c r="C27" a="1"/>
  <c r="C27" s="1"/>
  <c r="D27" a="1"/>
  <c r="D27" s="1"/>
  <c r="E27" a="1"/>
  <c r="E27" s="1"/>
  <c r="F27" a="1"/>
  <c r="F27" s="1"/>
  <c r="A28" a="1"/>
  <c r="A28" s="1"/>
  <c r="C28" a="1"/>
  <c r="C28" s="1"/>
  <c r="D28" a="1"/>
  <c r="D28" s="1"/>
  <c r="E28" a="1"/>
  <c r="E28" s="1"/>
  <c r="F28" a="1"/>
  <c r="F28" s="1"/>
  <c r="A29" a="1"/>
  <c r="A29" s="1"/>
  <c r="C29" a="1"/>
  <c r="C29" s="1"/>
  <c r="D29" a="1"/>
  <c r="D29" s="1"/>
  <c r="E29" a="1"/>
  <c r="E29" s="1"/>
  <c r="F29" a="1"/>
  <c r="F29" s="1"/>
  <c r="A6" a="1"/>
  <c r="A6" s="1"/>
  <c r="B6" s="1" a="1"/>
  <c r="B6" s="1"/>
  <c r="C6" a="1"/>
  <c r="C6" s="1"/>
  <c r="D6" a="1"/>
  <c r="D6" s="1"/>
  <c r="E6" a="1"/>
  <c r="E6" s="1"/>
  <c r="F6" a="1"/>
  <c r="F6" s="1"/>
  <c r="A7" a="1"/>
  <c r="A7" s="1"/>
  <c r="B7" s="1" a="1"/>
  <c r="B7" s="1"/>
  <c r="C7" a="1"/>
  <c r="C7" s="1"/>
  <c r="D7" a="1"/>
  <c r="D7" s="1"/>
  <c r="E7" a="1"/>
  <c r="E7" s="1"/>
  <c r="F7" a="1"/>
  <c r="F7" s="1"/>
  <c r="A8" a="1"/>
  <c r="A8" s="1"/>
  <c r="C8" a="1"/>
  <c r="C8" s="1"/>
  <c r="D8" a="1"/>
  <c r="D8" s="1"/>
  <c r="E8" a="1"/>
  <c r="E8" s="1"/>
  <c r="F8" a="1"/>
  <c r="F8" s="1"/>
  <c r="A9" a="1"/>
  <c r="A9" s="1"/>
  <c r="B9" s="1" a="1"/>
  <c r="B9" s="1"/>
  <c r="C9" a="1"/>
  <c r="C9" s="1"/>
  <c r="D9" a="1"/>
  <c r="D9" s="1"/>
  <c r="E9" a="1"/>
  <c r="E9" s="1"/>
  <c r="F9" a="1"/>
  <c r="F9" s="1"/>
  <c r="A10" a="1"/>
  <c r="A10" s="1"/>
  <c r="B10" s="1" a="1"/>
  <c r="B10" s="1"/>
  <c r="C10" a="1"/>
  <c r="C10" s="1"/>
  <c r="D10" a="1"/>
  <c r="D10" s="1"/>
  <c r="E10" a="1"/>
  <c r="E10" s="1"/>
  <c r="F10" a="1"/>
  <c r="F10" s="1"/>
  <c r="A11" a="1"/>
  <c r="A11" s="1"/>
  <c r="B11" s="1" a="1"/>
  <c r="B11" s="1"/>
  <c r="C11" a="1"/>
  <c r="C11" s="1"/>
  <c r="D11" a="1"/>
  <c r="D11" s="1"/>
  <c r="E11" a="1"/>
  <c r="E11" s="1"/>
  <c r="F11" a="1"/>
  <c r="F11" s="1"/>
  <c r="A12" a="1"/>
  <c r="A12" s="1"/>
  <c r="C12" a="1"/>
  <c r="C12" s="1"/>
  <c r="D12" a="1"/>
  <c r="D12" s="1"/>
  <c r="E12" a="1"/>
  <c r="E12" s="1"/>
  <c r="F12" a="1"/>
  <c r="F12" s="1"/>
  <c r="A13" a="1"/>
  <c r="A13" s="1"/>
  <c r="B13" s="1" a="1"/>
  <c r="B13" s="1"/>
  <c r="C13" a="1"/>
  <c r="C13" s="1"/>
  <c r="D13" a="1"/>
  <c r="D13" s="1"/>
  <c r="E13" a="1"/>
  <c r="E13" s="1"/>
  <c r="F13" a="1"/>
  <c r="F13" s="1"/>
  <c r="A14" a="1"/>
  <c r="A14" s="1"/>
  <c r="B14" s="1" a="1"/>
  <c r="B14" s="1"/>
  <c r="C14" a="1"/>
  <c r="C14" s="1"/>
  <c r="D14" a="1"/>
  <c r="D14" s="1"/>
  <c r="E14" a="1"/>
  <c r="E14" s="1"/>
  <c r="F14" a="1"/>
  <c r="F14" s="1"/>
  <c r="A15" a="1"/>
  <c r="A15" s="1"/>
  <c r="B15" s="1" a="1"/>
  <c r="B15" s="1"/>
  <c r="C15" a="1"/>
  <c r="C15" s="1"/>
  <c r="D15" a="1"/>
  <c r="D15" s="1"/>
  <c r="E15" a="1"/>
  <c r="E15" s="1"/>
  <c r="F15" a="1"/>
  <c r="F15" s="1"/>
  <c r="A16" a="1"/>
  <c r="A16" s="1"/>
  <c r="B16" s="1" a="1"/>
  <c r="B16" s="1"/>
  <c r="C16" a="1"/>
  <c r="C16" s="1"/>
  <c r="D16" a="1"/>
  <c r="D16" s="1"/>
  <c r="E16" a="1"/>
  <c r="E16" s="1"/>
  <c r="F16" a="1"/>
  <c r="F16" s="1"/>
  <c r="A17" a="1"/>
  <c r="A17" s="1"/>
  <c r="B17" s="1" a="1"/>
  <c r="B17" s="1"/>
  <c r="C17" a="1"/>
  <c r="C17" s="1"/>
  <c r="D17" a="1"/>
  <c r="D17" s="1"/>
  <c r="E17" a="1"/>
  <c r="E17" s="1"/>
  <c r="F17" a="1"/>
  <c r="F17" s="1"/>
  <c r="C5" a="1"/>
  <c r="C5" s="1"/>
  <c r="D5" a="1"/>
  <c r="D5" s="1"/>
  <c r="E5" a="1"/>
  <c r="E5" s="1"/>
  <c r="F5" a="1"/>
  <c r="F5" s="1"/>
  <c r="A5" a="1"/>
  <c r="A5" s="1"/>
  <c r="B5" s="1" a="1"/>
  <c r="B5" s="1"/>
  <c r="L5" i="1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1" a="1"/>
  <c r="L21" s="1"/>
  <c r="L22" a="1"/>
  <c r="L22" s="1"/>
  <c r="L23" a="1"/>
  <c r="L23" s="1"/>
  <c r="L24" a="1"/>
  <c r="L24" s="1"/>
  <c r="L25" a="1"/>
  <c r="L25" s="1"/>
  <c r="L26" a="1"/>
  <c r="L26" s="1"/>
  <c r="L28"/>
  <c r="L29"/>
  <c r="L30"/>
  <c r="L31"/>
  <c r="L32"/>
  <c r="L33"/>
  <c r="L34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5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B77" i="6" l="1" a="1"/>
  <c r="B77" s="1"/>
  <c r="H77" a="1"/>
  <c r="H77" s="1"/>
  <c r="G77" s="1" a="1"/>
  <c r="G77" s="1"/>
  <c r="B73" a="1"/>
  <c r="B73" s="1"/>
  <c r="H73" a="1"/>
  <c r="H73" s="1"/>
  <c r="G73" s="1" a="1"/>
  <c r="G73" s="1"/>
  <c r="B71" a="1"/>
  <c r="B71" s="1"/>
  <c r="H71" a="1"/>
  <c r="H71" s="1"/>
  <c r="G71" s="1" a="1"/>
  <c r="G71" s="1"/>
  <c r="B69" a="1"/>
  <c r="B69" s="1"/>
  <c r="H69" a="1"/>
  <c r="H69" s="1"/>
  <c r="G69" s="1" a="1"/>
  <c r="G69" s="1"/>
  <c r="B67" a="1"/>
  <c r="B67" s="1"/>
  <c r="G67" a="1"/>
  <c r="G67" s="1"/>
  <c r="H67" a="1"/>
  <c r="H67" s="1"/>
  <c r="B63" a="1"/>
  <c r="B63" s="1"/>
  <c r="H63" a="1"/>
  <c r="H63" s="1"/>
  <c r="G63" s="1" a="1"/>
  <c r="G63" s="1"/>
  <c r="B76" a="1"/>
  <c r="B76" s="1"/>
  <c r="H76" a="1"/>
  <c r="H76" s="1"/>
  <c r="G76" s="1" a="1"/>
  <c r="G76" s="1"/>
  <c r="B74" a="1"/>
  <c r="B74" s="1"/>
  <c r="H74" a="1"/>
  <c r="H74" s="1"/>
  <c r="G74" s="1" a="1"/>
  <c r="G74" s="1"/>
  <c r="B72" a="1"/>
  <c r="B72" s="1"/>
  <c r="G72" a="1"/>
  <c r="G72" s="1"/>
  <c r="H72" a="1"/>
  <c r="H72" s="1"/>
  <c r="B70" a="1"/>
  <c r="B70" s="1"/>
  <c r="H70" a="1"/>
  <c r="H70" s="1"/>
  <c r="G70" s="1" a="1"/>
  <c r="G70" s="1"/>
  <c r="B68" a="1"/>
  <c r="B68" s="1"/>
  <c r="H68" a="1"/>
  <c r="H68" s="1"/>
  <c r="G68" s="1" a="1"/>
  <c r="G68" s="1"/>
  <c r="B66" a="1"/>
  <c r="B66" s="1"/>
  <c r="H66" a="1"/>
  <c r="H66" s="1"/>
  <c r="G66" s="1" a="1"/>
  <c r="G66" s="1"/>
  <c r="B64" a="1"/>
  <c r="B64" s="1"/>
  <c r="G64" a="1"/>
  <c r="G64" s="1"/>
  <c r="H64" a="1"/>
  <c r="H64" s="1"/>
  <c r="B62" a="1"/>
  <c r="B62" s="1"/>
  <c r="H62" a="1"/>
  <c r="H62" s="1"/>
  <c r="G62" s="1" a="1"/>
  <c r="G62" s="1"/>
  <c r="B75" a="1"/>
  <c r="B75" s="1"/>
  <c r="H75" a="1"/>
  <c r="H75" s="1"/>
  <c r="G75" s="1" a="1"/>
  <c r="G75" s="1"/>
  <c r="B65" a="1"/>
  <c r="B65" s="1"/>
  <c r="H65" a="1"/>
  <c r="H65" s="1"/>
  <c r="G65" s="1" a="1"/>
  <c r="G65" s="1"/>
  <c r="H61" a="1"/>
  <c r="H61" s="1"/>
  <c r="G61" s="1" a="1"/>
  <c r="G61" s="1"/>
  <c r="H60" a="1"/>
  <c r="H60" s="1"/>
  <c r="G60" s="1" a="1"/>
  <c r="G60" s="1"/>
  <c r="H59" a="1"/>
  <c r="H59" s="1"/>
  <c r="G59" s="1" a="1"/>
  <c r="G59" s="1"/>
  <c r="H58" a="1"/>
  <c r="H58" s="1"/>
  <c r="G58" s="1" a="1"/>
  <c r="G58" s="1"/>
  <c r="H57" a="1"/>
  <c r="H57" s="1"/>
  <c r="G57" s="1" a="1"/>
  <c r="G57" s="1"/>
  <c r="H56" a="1"/>
  <c r="H56" s="1"/>
  <c r="G56" s="1" a="1"/>
  <c r="G56" s="1"/>
  <c r="H55" a="1"/>
  <c r="H55" s="1"/>
  <c r="G55" s="1" a="1"/>
  <c r="G55" s="1"/>
  <c r="H54" a="1"/>
  <c r="H54" s="1"/>
  <c r="G54" s="1" a="1"/>
  <c r="G54" s="1"/>
  <c r="H53" a="1"/>
  <c r="H53" s="1"/>
  <c r="G53" s="1" a="1"/>
  <c r="G53" s="1"/>
  <c r="H52" a="1"/>
  <c r="H52" s="1"/>
  <c r="G52" s="1" a="1"/>
  <c r="G52" s="1"/>
  <c r="H51" a="1"/>
  <c r="H51" s="1"/>
  <c r="G51" s="1" a="1"/>
  <c r="G51" s="1"/>
  <c r="H50" a="1"/>
  <c r="H50" s="1"/>
  <c r="G50" s="1" a="1"/>
  <c r="G50" s="1"/>
  <c r="H49" a="1"/>
  <c r="H49" s="1"/>
  <c r="G49" s="1" a="1"/>
  <c r="G49" s="1"/>
  <c r="H48" a="1"/>
  <c r="H48" s="1"/>
  <c r="G48" s="1" a="1"/>
  <c r="G48" s="1"/>
  <c r="H47" a="1"/>
  <c r="H47" s="1"/>
  <c r="G47" s="1" a="1"/>
  <c r="G47" s="1"/>
  <c r="H46" a="1"/>
  <c r="H46" s="1"/>
  <c r="G46" s="1" a="1"/>
  <c r="G46" s="1"/>
  <c r="H45" a="1"/>
  <c r="H45" s="1"/>
  <c r="G45" s="1" a="1"/>
  <c r="G45" s="1"/>
  <c r="H44" a="1"/>
  <c r="H44" s="1"/>
  <c r="G44" s="1" a="1"/>
  <c r="G44" s="1"/>
  <c r="H43" a="1"/>
  <c r="H43" s="1"/>
  <c r="G43" s="1" a="1"/>
  <c r="G43" s="1"/>
  <c r="H42" a="1"/>
  <c r="H42" s="1"/>
  <c r="G42" s="1" a="1"/>
  <c r="G42" s="1"/>
  <c r="H41" a="1"/>
  <c r="H41" s="1"/>
  <c r="G41" s="1" a="1"/>
  <c r="G41" s="1"/>
  <c r="H40" a="1"/>
  <c r="H40" s="1"/>
  <c r="G40" s="1" a="1"/>
  <c r="G40" s="1"/>
  <c r="H39" a="1"/>
  <c r="H39" s="1"/>
  <c r="G39" s="1" a="1"/>
  <c r="G39" s="1"/>
  <c r="H38" a="1"/>
  <c r="H38" s="1"/>
  <c r="G38" s="1" a="1"/>
  <c r="G38" s="1"/>
  <c r="H37" a="1"/>
  <c r="H37" s="1"/>
  <c r="G37" s="1" a="1"/>
  <c r="G37" s="1"/>
  <c r="H36" a="1"/>
  <c r="H36" s="1"/>
  <c r="G36" s="1" a="1"/>
  <c r="G36" s="1"/>
  <c r="H35" a="1"/>
  <c r="H35" s="1"/>
  <c r="G35" s="1" a="1"/>
  <c r="G35" s="1"/>
  <c r="H34" a="1"/>
  <c r="H34" s="1"/>
  <c r="G34" s="1" a="1"/>
  <c r="G34" s="1"/>
  <c r="H33" a="1"/>
  <c r="H33" s="1"/>
  <c r="G33" s="1" a="1"/>
  <c r="G33" s="1"/>
  <c r="H32" a="1"/>
  <c r="H32" s="1"/>
  <c r="G32" s="1" a="1"/>
  <c r="G32" s="1"/>
  <c r="H31" a="1"/>
  <c r="H31" s="1"/>
  <c r="G31" s="1" a="1"/>
  <c r="G31" s="1"/>
  <c r="B29" a="1"/>
  <c r="B29" s="1"/>
  <c r="H29" a="1"/>
  <c r="H29" s="1"/>
  <c r="G29" s="1" a="1"/>
  <c r="G29" s="1"/>
  <c r="B27" a="1"/>
  <c r="B27" s="1"/>
  <c r="H27" a="1"/>
  <c r="H27" s="1"/>
  <c r="G27" s="1" a="1"/>
  <c r="G27" s="1"/>
  <c r="B25" a="1"/>
  <c r="B25" s="1"/>
  <c r="H25" a="1"/>
  <c r="H25" s="1"/>
  <c r="G25" s="1" a="1"/>
  <c r="G25" s="1"/>
  <c r="B23" a="1"/>
  <c r="B23" s="1"/>
  <c r="H23" a="1"/>
  <c r="H23" s="1"/>
  <c r="G23" s="1" a="1"/>
  <c r="G23" s="1"/>
  <c r="B21" a="1"/>
  <c r="B21" s="1"/>
  <c r="H21" a="1"/>
  <c r="H21" s="1"/>
  <c r="G21" s="1" a="1"/>
  <c r="G21" s="1"/>
  <c r="B19" a="1"/>
  <c r="B19" s="1"/>
  <c r="H19" a="1"/>
  <c r="H19" s="1"/>
  <c r="G19" s="1" a="1"/>
  <c r="G19" s="1"/>
  <c r="B28" a="1"/>
  <c r="B28" s="1"/>
  <c r="G28" a="1"/>
  <c r="G28" s="1"/>
  <c r="H28" a="1"/>
  <c r="H28" s="1"/>
  <c r="B26" a="1"/>
  <c r="B26" s="1"/>
  <c r="H26" a="1"/>
  <c r="H26" s="1"/>
  <c r="G26" s="1" a="1"/>
  <c r="G26" s="1"/>
  <c r="B24" a="1"/>
  <c r="B24" s="1"/>
  <c r="H24" a="1"/>
  <c r="H24" s="1"/>
  <c r="G24" s="1" a="1"/>
  <c r="G24" s="1"/>
  <c r="B22" a="1"/>
  <c r="B22" s="1"/>
  <c r="H22" a="1"/>
  <c r="H22" s="1"/>
  <c r="G22" s="1" a="1"/>
  <c r="G22" s="1"/>
  <c r="B20" a="1"/>
  <c r="B20" s="1"/>
  <c r="H20" a="1"/>
  <c r="H20" s="1"/>
  <c r="G20" s="1" a="1"/>
  <c r="G20" s="1"/>
  <c r="B18" a="1"/>
  <c r="B18" s="1"/>
  <c r="H18" a="1"/>
  <c r="H18" s="1"/>
  <c r="G18" s="1" a="1"/>
  <c r="G18" s="1"/>
  <c r="H5" a="1"/>
  <c r="H5" s="1"/>
  <c r="G5" s="1" a="1"/>
  <c r="G5" s="1"/>
  <c r="L13" i="1" a="1"/>
  <c r="L13" s="1"/>
  <c r="L27" a="1"/>
  <c r="L27" s="1"/>
  <c r="F15" i="7"/>
  <c r="F7"/>
  <c r="F13" i="5"/>
  <c r="F6"/>
  <c r="F15" i="4"/>
  <c r="F7"/>
  <c r="F27" i="1"/>
  <c r="F13"/>
  <c r="H15" i="6" l="1" a="1"/>
  <c r="H15" s="1"/>
  <c r="G15" s="1" a="1"/>
  <c r="G15" s="1"/>
  <c r="H10" a="1"/>
  <c r="H10" s="1"/>
  <c r="G10" s="1" a="1"/>
  <c r="G10" s="1"/>
  <c r="H9" a="1"/>
  <c r="H9" s="1"/>
  <c r="G9" s="1" a="1"/>
  <c r="G9" s="1"/>
  <c r="H13" a="1"/>
  <c r="H13" s="1"/>
  <c r="G13" s="1" a="1"/>
  <c r="G13" s="1"/>
  <c r="H17" a="1"/>
  <c r="H17" s="1"/>
  <c r="G17" s="1" a="1"/>
  <c r="G17" s="1"/>
  <c r="H8" a="1"/>
  <c r="H8" s="1"/>
  <c r="H12" a="1"/>
  <c r="H12" s="1"/>
  <c r="H16" a="1"/>
  <c r="H16" s="1"/>
  <c r="G16" s="1" a="1"/>
  <c r="G16" s="1"/>
  <c r="H11" a="1"/>
  <c r="H11" s="1"/>
  <c r="G11" s="1" a="1"/>
  <c r="G11" s="1"/>
  <c r="H6" a="1"/>
  <c r="H6" s="1"/>
  <c r="G6" s="1" a="1"/>
  <c r="G6" s="1"/>
  <c r="H14" a="1"/>
  <c r="H14" s="1"/>
  <c r="G14" s="1" a="1"/>
  <c r="G14" s="1"/>
  <c r="H7" a="1"/>
  <c r="H7" s="1"/>
  <c r="G7" s="1" a="1"/>
  <c r="G7" s="1"/>
  <c r="G12" l="1" a="1"/>
  <c r="G12" s="1"/>
  <c r="B12" a="1"/>
  <c r="B12" s="1"/>
  <c r="G8" a="1"/>
  <c r="G8" s="1"/>
  <c r="B8" a="1"/>
  <c r="B8" s="1"/>
</calcChain>
</file>

<file path=xl/sharedStrings.xml><?xml version="1.0" encoding="utf-8"?>
<sst xmlns="http://schemas.openxmlformats.org/spreadsheetml/2006/main" count="183" uniqueCount="67">
  <si>
    <t>Suivi commande par mois</t>
  </si>
  <si>
    <t>N° de devis</t>
  </si>
  <si>
    <t>Nom client</t>
  </si>
  <si>
    <t>Type de travaux</t>
  </si>
  <si>
    <t xml:space="preserve">m² vendu </t>
  </si>
  <si>
    <t>Dép</t>
  </si>
  <si>
    <t>DE00009</t>
  </si>
  <si>
    <t>DE00015</t>
  </si>
  <si>
    <t>DE00001</t>
  </si>
  <si>
    <t>DE00012</t>
  </si>
  <si>
    <t>DE00013</t>
  </si>
  <si>
    <t>DE00010</t>
  </si>
  <si>
    <t>DE00007</t>
  </si>
  <si>
    <t>DE00011</t>
  </si>
  <si>
    <t>DE00016</t>
  </si>
  <si>
    <t>DE00004</t>
  </si>
  <si>
    <t>Facturé le</t>
  </si>
  <si>
    <t>Envoi O54 le</t>
  </si>
  <si>
    <t>Note de débit le</t>
  </si>
  <si>
    <t>DE00014</t>
  </si>
  <si>
    <t xml:space="preserve">Montant HT </t>
  </si>
  <si>
    <t>Commercial</t>
  </si>
  <si>
    <t>RP1</t>
  </si>
  <si>
    <t>RP2</t>
  </si>
  <si>
    <t>DE00002</t>
  </si>
  <si>
    <t>DE00003</t>
  </si>
  <si>
    <t>DE00005</t>
  </si>
  <si>
    <t>DE00006</t>
  </si>
  <si>
    <t>DE00008</t>
  </si>
  <si>
    <t>AA</t>
  </si>
  <si>
    <t>AC</t>
  </si>
  <si>
    <t>AD</t>
  </si>
  <si>
    <t>AE</t>
  </si>
  <si>
    <t>AF</t>
  </si>
  <si>
    <t>AG</t>
  </si>
  <si>
    <t>AH</t>
  </si>
  <si>
    <t>CO</t>
  </si>
  <si>
    <t>MU</t>
  </si>
  <si>
    <t>PL</t>
  </si>
  <si>
    <t>RP3</t>
  </si>
  <si>
    <t>RP4</t>
  </si>
  <si>
    <t>BA</t>
  </si>
  <si>
    <t>BB</t>
  </si>
  <si>
    <t>BC</t>
  </si>
  <si>
    <t>BD</t>
  </si>
  <si>
    <t>BE</t>
  </si>
  <si>
    <t>BF</t>
  </si>
  <si>
    <t>BG</t>
  </si>
  <si>
    <t>BH</t>
  </si>
  <si>
    <t>TOTAL</t>
  </si>
  <si>
    <t>Suivi commande par mois RP1</t>
  </si>
  <si>
    <t>Suivi commande par mois RP2</t>
  </si>
  <si>
    <t>Suivi commande par mois RP3</t>
  </si>
  <si>
    <t>Suivi commande par mois RP4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</si>
  <si>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</si>
  <si>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</si>
  <si>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</si>
  <si>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</si>
  <si>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</si>
  <si>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</si>
  <si>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</si>
  <si>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</si>
  <si>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</si>
  <si>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</si>
  <si>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</si>
  <si>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</si>
  <si>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Ket L sont à masquer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</si>
</sst>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#,##0.00\ &quot;€&quot;"/>
    <numFmt numFmtId="166" formatCode="General;s\t\d;&quot;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8" xfId="0" applyFont="1" applyFill="1" applyBorder="1" applyAlignment="1">
      <alignment horizontal="center"/>
    </xf>
    <xf numFmtId="0" fontId="1" fillId="0" borderId="0" xfId="0" applyFont="1" applyFill="1"/>
    <xf numFmtId="17" fontId="2" fillId="0" borderId="1" xfId="0" applyNumberFormat="1" applyFont="1" applyFill="1" applyBorder="1"/>
    <xf numFmtId="0" fontId="1" fillId="0" borderId="3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4" fontId="1" fillId="0" borderId="6" xfId="0" applyNumberFormat="1" applyFont="1" applyFill="1" applyBorder="1" applyAlignment="1">
      <alignment horizontal="right"/>
    </xf>
    <xf numFmtId="4" fontId="1" fillId="0" borderId="8" xfId="0" applyNumberFormat="1" applyFont="1" applyFill="1" applyBorder="1" applyAlignment="1">
      <alignment horizontal="right"/>
    </xf>
    <xf numFmtId="4" fontId="1" fillId="0" borderId="0" xfId="0" applyNumberFormat="1" applyFont="1" applyFill="1"/>
    <xf numFmtId="164" fontId="1" fillId="0" borderId="3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0" xfId="0" applyNumberFormat="1" applyFont="1" applyFill="1"/>
    <xf numFmtId="164" fontId="1" fillId="0" borderId="3" xfId="0" applyNumberFormat="1" applyFont="1" applyFill="1" applyBorder="1"/>
    <xf numFmtId="164" fontId="1" fillId="0" borderId="7" xfId="0" applyNumberFormat="1" applyFont="1" applyFill="1" applyBorder="1"/>
    <xf numFmtId="4" fontId="0" fillId="0" borderId="0" xfId="0" applyNumberFormat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4" fontId="1" fillId="0" borderId="4" xfId="0" applyNumberFormat="1" applyFont="1" applyFill="1" applyBorder="1" applyAlignment="1">
      <alignment horizontal="center"/>
    </xf>
    <xf numFmtId="164" fontId="1" fillId="0" borderId="9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4" fontId="1" fillId="0" borderId="5" xfId="0" applyNumberFormat="1" applyFont="1" applyFill="1" applyBorder="1" applyAlignment="1">
      <alignment horizontal="right"/>
    </xf>
    <xf numFmtId="4" fontId="1" fillId="0" borderId="1" xfId="0" applyNumberFormat="1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165" fontId="1" fillId="0" borderId="5" xfId="0" applyNumberFormat="1" applyFont="1" applyFill="1" applyBorder="1" applyAlignment="1">
      <alignment horizontal="right"/>
    </xf>
    <xf numFmtId="165" fontId="1" fillId="0" borderId="6" xfId="0" applyNumberFormat="1" applyFont="1" applyFill="1" applyBorder="1" applyAlignment="1">
      <alignment horizontal="right"/>
    </xf>
    <xf numFmtId="165" fontId="1" fillId="0" borderId="8" xfId="0" applyNumberFormat="1" applyFont="1" applyFill="1" applyBorder="1" applyAlignment="1">
      <alignment horizontal="right"/>
    </xf>
    <xf numFmtId="4" fontId="1" fillId="0" borderId="4" xfId="0" applyNumberFormat="1" applyFont="1" applyFill="1" applyBorder="1" applyAlignment="1">
      <alignment horizontal="right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/>
    <xf numFmtId="165" fontId="1" fillId="0" borderId="4" xfId="0" applyNumberFormat="1" applyFont="1" applyFill="1" applyBorder="1" applyAlignment="1">
      <alignment horizontal="right"/>
    </xf>
    <xf numFmtId="165" fontId="1" fillId="0" borderId="3" xfId="0" applyNumberFormat="1" applyFont="1" applyFill="1" applyBorder="1" applyAlignment="1">
      <alignment horizontal="right"/>
    </xf>
    <xf numFmtId="165" fontId="1" fillId="0" borderId="7" xfId="0" applyNumberFormat="1" applyFont="1" applyFill="1" applyBorder="1" applyAlignment="1">
      <alignment horizontal="right"/>
    </xf>
    <xf numFmtId="165" fontId="1" fillId="0" borderId="1" xfId="0" applyNumberFormat="1" applyFont="1" applyFill="1" applyBorder="1" applyAlignment="1">
      <alignment horizontal="right"/>
    </xf>
    <xf numFmtId="0" fontId="4" fillId="0" borderId="0" xfId="0" applyFont="1" applyFill="1"/>
    <xf numFmtId="0" fontId="0" fillId="0" borderId="6" xfId="0" applyFill="1" applyBorder="1"/>
    <xf numFmtId="0" fontId="1" fillId="0" borderId="8" xfId="0" applyFont="1" applyFill="1" applyBorder="1"/>
    <xf numFmtId="0" fontId="0" fillId="0" borderId="4" xfId="0" applyFill="1" applyBorder="1"/>
    <xf numFmtId="0" fontId="1" fillId="0" borderId="12" xfId="0" applyFont="1" applyFill="1" applyBorder="1" applyAlignment="1">
      <alignment horizontal="center"/>
    </xf>
    <xf numFmtId="0" fontId="1" fillId="0" borderId="11" xfId="0" applyFont="1" applyFill="1" applyBorder="1"/>
    <xf numFmtId="0" fontId="1" fillId="0" borderId="0" xfId="0" applyFont="1" applyFill="1" applyBorder="1"/>
    <xf numFmtId="0" fontId="0" fillId="0" borderId="13" xfId="0" applyFont="1" applyFill="1" applyBorder="1" applyAlignment="1">
      <alignment horizontal="center"/>
    </xf>
    <xf numFmtId="4" fontId="1" fillId="0" borderId="9" xfId="0" applyNumberFormat="1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6" fontId="1" fillId="0" borderId="2" xfId="0" applyNumberFormat="1" applyFont="1" applyFill="1" applyBorder="1" applyAlignment="1">
      <alignment horizontal="center"/>
    </xf>
    <xf numFmtId="17" fontId="2" fillId="0" borderId="0" xfId="0" applyNumberFormat="1" applyFont="1" applyFill="1" applyBorder="1"/>
    <xf numFmtId="166" fontId="0" fillId="0" borderId="2" xfId="0" applyNumberFormat="1" applyFill="1" applyBorder="1" applyAlignment="1">
      <alignment horizontal="center"/>
    </xf>
  </cellXfs>
  <cellStyles count="1">
    <cellStyle name="Normal" xfId="0" builtinId="0"/>
  </cellStyles>
  <dxfs count="29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92"/>
  <sheetViews>
    <sheetView topLeftCell="D1" workbookViewId="0">
      <selection activeCell="O12" sqref="O12"/>
    </sheetView>
  </sheetViews>
  <sheetFormatPr baseColWidth="10" defaultColWidth="11.54296875" defaultRowHeight="14.5"/>
  <cols>
    <col min="1" max="1" width="12" style="2" customWidth="1"/>
    <col min="2" max="2" width="30.453125" style="2" customWidth="1"/>
    <col min="3" max="3" width="5.7265625" style="2" customWidth="1"/>
    <col min="4" max="4" width="22.453125" style="2" customWidth="1"/>
    <col min="5" max="5" width="8.7265625" style="2" customWidth="1"/>
    <col min="6" max="7" width="12.7265625" style="9" customWidth="1"/>
    <col min="8" max="8" width="12.1796875" style="13" customWidth="1"/>
    <col min="9" max="9" width="11.54296875" style="13"/>
    <col min="10" max="10" width="30.453125" style="2" customWidth="1"/>
    <col min="11" max="11" width="3.453125" style="2" customWidth="1"/>
    <col min="12" max="12" width="7.453125" style="2" customWidth="1"/>
    <col min="13" max="16384" width="11.54296875" style="2"/>
  </cols>
  <sheetData>
    <row r="1" spans="1:15" ht="24" thickBot="1">
      <c r="A1" s="39" t="s">
        <v>0</v>
      </c>
      <c r="B1" s="39"/>
      <c r="C1" s="39"/>
      <c r="D1" s="39"/>
      <c r="E1" s="39"/>
      <c r="J1" s="17"/>
    </row>
    <row r="2" spans="1:15" ht="15" thickBot="1">
      <c r="A2" s="3">
        <v>43831</v>
      </c>
      <c r="M2" s="18" t="s">
        <v>66</v>
      </c>
    </row>
    <row r="3" spans="1:15" ht="10.15" customHeight="1" thickBot="1"/>
    <row r="4" spans="1:15" ht="15" thickBot="1">
      <c r="A4" s="19" t="s">
        <v>1</v>
      </c>
      <c r="B4" s="19" t="s">
        <v>2</v>
      </c>
      <c r="C4" s="19" t="s">
        <v>5</v>
      </c>
      <c r="D4" s="19" t="s">
        <v>3</v>
      </c>
      <c r="E4" s="20" t="s">
        <v>4</v>
      </c>
      <c r="F4" s="21" t="s">
        <v>20</v>
      </c>
      <c r="G4" s="21" t="s">
        <v>21</v>
      </c>
      <c r="H4" s="22" t="s">
        <v>16</v>
      </c>
      <c r="I4" s="22" t="s">
        <v>17</v>
      </c>
      <c r="J4" s="23" t="s">
        <v>18</v>
      </c>
      <c r="K4" s="18" t="s">
        <v>22</v>
      </c>
      <c r="L4" s="18"/>
      <c r="M4" s="18"/>
      <c r="N4" s="18"/>
      <c r="O4" s="18"/>
    </row>
    <row r="5" spans="1:15">
      <c r="A5" s="24" t="s">
        <v>8</v>
      </c>
      <c r="B5" s="24" t="s">
        <v>29</v>
      </c>
      <c r="C5" s="24">
        <v>39</v>
      </c>
      <c r="D5" s="24" t="s">
        <v>36</v>
      </c>
      <c r="E5" s="25">
        <v>50</v>
      </c>
      <c r="F5" s="29">
        <v>3500</v>
      </c>
      <c r="G5" s="26" t="s">
        <v>22</v>
      </c>
      <c r="H5" s="10"/>
      <c r="I5" s="14"/>
      <c r="J5" s="40"/>
      <c r="K5" s="44">
        <f>IFERROR((IF(AND(A5&lt;&gt;"",G5=K$4),MONTH(MAX($A$2:$A3))&amp;","&amp;ROW(A1),"")&amp;IF(A5="total",MONTH(MAX($A$2:$A3))&amp;","&amp;ROW(A1),""))*1,"")</f>
        <v>1.1000000000000001</v>
      </c>
      <c r="L5" s="45">
        <f t="array" ref="L5">SUM(IFERROR(IF((INT(K5)=COUNTIF(A$5:A5,"total")*(G$5:G5=K$4)),F$5:F5,0),0))-IF(A5="total",SUM(L$4:L4),0)</f>
        <v>0</v>
      </c>
    </row>
    <row r="6" spans="1:15">
      <c r="A6" s="24" t="s">
        <v>24</v>
      </c>
      <c r="B6" s="4" t="s">
        <v>29</v>
      </c>
      <c r="C6" s="4">
        <v>39</v>
      </c>
      <c r="D6" s="4" t="s">
        <v>37</v>
      </c>
      <c r="E6" s="5">
        <v>20</v>
      </c>
      <c r="F6" s="30">
        <v>210</v>
      </c>
      <c r="G6" s="7" t="s">
        <v>22</v>
      </c>
      <c r="H6" s="10"/>
      <c r="I6" s="14"/>
      <c r="J6" s="40"/>
      <c r="K6" s="44">
        <f>IFERROR((IF(AND(A6&lt;&gt;"",G6=K$4),MONTH(MAX($A$2:$A4))&amp;","&amp;ROW(A2),"")&amp;IF(A6="total",MONTH(MAX($A$2:$A4))&amp;","&amp;ROW(A2),""))*1,"")</f>
        <v>1.2</v>
      </c>
      <c r="L6" s="45">
        <f t="array" ref="L6">SUM(IFERROR(IF((INT(K6)=COUNTIF(A$5:A6,"total")*(G$5:G6=K$4)),F$5:F6,0),0))-IF(A6="total",SUM(L$4:L5),0)</f>
        <v>0</v>
      </c>
    </row>
    <row r="7" spans="1:15">
      <c r="A7" s="24" t="s">
        <v>25</v>
      </c>
      <c r="B7" s="4" t="s">
        <v>30</v>
      </c>
      <c r="C7" s="4">
        <v>70</v>
      </c>
      <c r="D7" s="4" t="s">
        <v>38</v>
      </c>
      <c r="E7" s="5">
        <v>100</v>
      </c>
      <c r="F7" s="30">
        <v>54</v>
      </c>
      <c r="G7" s="7" t="s">
        <v>23</v>
      </c>
      <c r="H7" s="10"/>
      <c r="I7" s="14"/>
      <c r="J7" s="40"/>
      <c r="K7" s="44" t="str">
        <f>IFERROR((IF(AND(A7&lt;&gt;"",G7=K$4),MONTH(MAX($A$2:$A5))&amp;","&amp;ROW(A3),"")&amp;IF(A7="total",MONTH(MAX($A$2:$A5))&amp;","&amp;ROW(A3),""))*1,"")</f>
        <v/>
      </c>
      <c r="L7" s="45">
        <f t="array" ref="L7">SUM(IFERROR(IF((INT(K7)=COUNTIF(A$5:A7,"total")*(G$5:G7=K$4)),F$5:F7,0),0))-IF(A7="total",SUM(L$4:L6),0)</f>
        <v>0</v>
      </c>
    </row>
    <row r="8" spans="1:15">
      <c r="A8" s="24" t="s">
        <v>15</v>
      </c>
      <c r="B8" s="4" t="s">
        <v>31</v>
      </c>
      <c r="C8" s="4">
        <v>25</v>
      </c>
      <c r="D8" s="4" t="s">
        <v>36</v>
      </c>
      <c r="E8" s="5">
        <v>350</v>
      </c>
      <c r="F8" s="30">
        <v>21</v>
      </c>
      <c r="G8" s="7" t="s">
        <v>39</v>
      </c>
      <c r="H8" s="10"/>
      <c r="I8" s="14"/>
      <c r="J8" s="40"/>
      <c r="K8" s="44" t="str">
        <f>IFERROR((IF(AND(A8&lt;&gt;"",G8=K$4),MONTH(MAX($A$2:$A6))&amp;","&amp;ROW(A4),"")&amp;IF(A8="total",MONTH(MAX($A$2:$A6))&amp;","&amp;ROW(A4),""))*1,"")</f>
        <v/>
      </c>
      <c r="L8" s="45">
        <f t="array" ref="L8">SUM(IFERROR(IF((INT(K8)=COUNTIF(A$5:A8,"total")*(G$5:G8=K$4)),F$5:F8,0),0))-IF(A8="total",SUM(L$4:L7),0)</f>
        <v>0</v>
      </c>
    </row>
    <row r="9" spans="1:15">
      <c r="A9" s="24" t="s">
        <v>26</v>
      </c>
      <c r="B9" s="4" t="s">
        <v>32</v>
      </c>
      <c r="C9" s="4">
        <v>70</v>
      </c>
      <c r="D9" s="4" t="s">
        <v>36</v>
      </c>
      <c r="E9" s="5">
        <v>25</v>
      </c>
      <c r="F9" s="30">
        <v>48</v>
      </c>
      <c r="G9" s="7" t="s">
        <v>40</v>
      </c>
      <c r="H9" s="10"/>
      <c r="I9" s="14"/>
      <c r="J9" s="40"/>
      <c r="K9" s="44" t="str">
        <f>IFERROR((IF(AND(A9&lt;&gt;"",G9=K$4),MONTH(MAX($A$2:$A7))&amp;","&amp;ROW(A5),"")&amp;IF(A9="total",MONTH(MAX($A$2:$A7))&amp;","&amp;ROW(A5),""))*1,"")</f>
        <v/>
      </c>
      <c r="L9" s="45">
        <f t="array" ref="L9">SUM(IFERROR(IF((INT(K9)=COUNTIF(A$5:A9,"total")*(G$5:G9=K$4)),F$5:F9,0),0))-IF(A9="total",SUM(L$4:L8),0)</f>
        <v>0</v>
      </c>
    </row>
    <row r="10" spans="1:15">
      <c r="A10" s="24" t="s">
        <v>27</v>
      </c>
      <c r="B10" s="6" t="s">
        <v>33</v>
      </c>
      <c r="C10" s="6">
        <v>25</v>
      </c>
      <c r="D10" s="6" t="s">
        <v>38</v>
      </c>
      <c r="E10" s="1">
        <v>48</v>
      </c>
      <c r="F10" s="31">
        <v>12</v>
      </c>
      <c r="G10" s="8" t="s">
        <v>23</v>
      </c>
      <c r="H10" s="10"/>
      <c r="I10" s="10"/>
      <c r="J10" s="40"/>
      <c r="K10" s="44" t="str">
        <f>IFERROR((IF(AND(A10&lt;&gt;"",G10=K$4),MONTH(MAX($A$2:$A8))&amp;","&amp;ROW(A6),"")&amp;IF(A10="total",MONTH(MAX($A$2:$A8))&amp;","&amp;ROW(A6),""))*1,"")</f>
        <v/>
      </c>
      <c r="L10" s="45">
        <f t="array" ref="L10">SUM(IFERROR(IF((INT(K10)=COUNTIF(A$5:A10,"total")*(G$5:G10=K$4)),F$5:F10,0),0))-IF(A10="total",SUM(L$4:L9),0)</f>
        <v>0</v>
      </c>
    </row>
    <row r="11" spans="1:15">
      <c r="A11" s="24" t="s">
        <v>12</v>
      </c>
      <c r="B11" s="6" t="s">
        <v>34</v>
      </c>
      <c r="C11" s="6">
        <v>39</v>
      </c>
      <c r="D11" s="6" t="s">
        <v>37</v>
      </c>
      <c r="E11" s="1">
        <v>145</v>
      </c>
      <c r="F11" s="31">
        <v>15</v>
      </c>
      <c r="G11" s="8" t="s">
        <v>22</v>
      </c>
      <c r="H11" s="10"/>
      <c r="I11" s="15"/>
      <c r="J11" s="40"/>
      <c r="K11" s="44">
        <f>IFERROR((IF(AND(A11&lt;&gt;"",G11=K$4),MONTH(MAX($A$2:$A9))&amp;","&amp;ROW(A7),"")&amp;IF(A11="total",MONTH(MAX($A$2:$A9))&amp;","&amp;ROW(A7),""))*1,"")</f>
        <v>1.7</v>
      </c>
      <c r="L11" s="45">
        <f t="array" ref="L11">SUM(IFERROR(IF((INT(K11)=COUNTIF(A$5:A11,"total")*(G$5:G11=K$4)),F$5:F11,0),0))-IF(A11="total",SUM(L$4:L10),0)</f>
        <v>0</v>
      </c>
    </row>
    <row r="12" spans="1:15" ht="15" thickBot="1">
      <c r="A12" s="28" t="s">
        <v>28</v>
      </c>
      <c r="B12" s="6" t="s">
        <v>35</v>
      </c>
      <c r="C12" s="6">
        <v>21</v>
      </c>
      <c r="D12" s="6" t="s">
        <v>36</v>
      </c>
      <c r="E12" s="1">
        <v>170</v>
      </c>
      <c r="F12" s="31">
        <v>84</v>
      </c>
      <c r="G12" s="8" t="s">
        <v>40</v>
      </c>
      <c r="H12" s="11"/>
      <c r="I12" s="15"/>
      <c r="J12" s="41"/>
      <c r="K12" s="44" t="str">
        <f>IFERROR((IF(AND(A12&lt;&gt;"",G12=K$4),MONTH(MAX($A$2:$A10))&amp;","&amp;ROW(A8),"")&amp;IF(A12="total",MONTH(MAX($A$2:$A10))&amp;","&amp;ROW(A8),""))*1,"")</f>
        <v/>
      </c>
      <c r="L12" s="45">
        <f t="array" ref="L12">SUM(IFERROR(IF((INT(K12)=COUNTIF(A$5:A12,"total")*(G$5:G12=K$4)),F$5:F12,0),0))-IF(A12="total",SUM(L$4:L11),0)</f>
        <v>0</v>
      </c>
    </row>
    <row r="13" spans="1:15" ht="15" thickBot="1">
      <c r="A13" s="19" t="s">
        <v>49</v>
      </c>
      <c r="B13" s="19"/>
      <c r="C13" s="19"/>
      <c r="D13" s="19"/>
      <c r="E13" s="20"/>
      <c r="F13" s="35">
        <f>SUM(F5:F12)</f>
        <v>3944</v>
      </c>
      <c r="G13" s="32"/>
      <c r="H13" s="33"/>
      <c r="I13" s="34"/>
      <c r="J13" s="42"/>
      <c r="K13" s="44">
        <f>IFERROR((IF(AND(A13&lt;&gt;"",G13=K$4),MONTH(MAX($A$2:$A11))&amp;","&amp;ROW(A9),"")&amp;IF(A13="total",MONTH(MAX($A$2:$A11))&amp;","&amp;ROW(A9),""))*1,"")</f>
        <v>1.9</v>
      </c>
      <c r="L13" s="45">
        <f t="array" ref="L13">SUM(IFERROR(IF((INT(K13)=COUNTIF(A$5:A13,"total")*(G$5:G13=K$4)),F$5:F13,0),0))-IF(A13="total",SUM(L$4:L12),0)</f>
        <v>3725</v>
      </c>
    </row>
    <row r="14" spans="1:15">
      <c r="H14" s="12"/>
      <c r="K14" s="44" t="str">
        <f>IFERROR((IF(AND(A14&lt;&gt;"",G14=K$4),MONTH(MAX($A$2:$A12))&amp;","&amp;ROW(A10),"")&amp;IF(A14="total",MONTH(MAX($A$2:$A12))&amp;","&amp;ROW(A10),""))*1,"")</f>
        <v/>
      </c>
      <c r="L14" s="45">
        <f t="array" ref="L14">SUM(IFERROR(IF((INT(K14)=COUNTIF(A$5:A14,"total")*(G$5:G14=K$4)),F$5:F14,0),0))-IF(A14="total",SUM(L$4:L13),0)</f>
        <v>0</v>
      </c>
    </row>
    <row r="15" spans="1:15" ht="15" thickBot="1">
      <c r="K15" s="44" t="str">
        <f>IFERROR((IF(AND(A15&lt;&gt;"",G15=K$4),MONTH(MAX($A$2:$A13))&amp;","&amp;ROW(A11),"")&amp;IF(A15="total",MONTH(MAX($A$2:$A13))&amp;","&amp;ROW(A11),""))*1,"")</f>
        <v/>
      </c>
      <c r="L15" s="45">
        <f t="array" ref="L15">SUM(IFERROR(IF((INT(K15)=COUNTIF(A$5:A15,"total")*(G$5:G15=K$4)),F$5:F15,0),0))-IF(A15="total",SUM(L$4:L14),0)</f>
        <v>0</v>
      </c>
    </row>
    <row r="16" spans="1:15" ht="15" thickBot="1">
      <c r="A16" s="3">
        <v>43862</v>
      </c>
      <c r="K16" s="44" t="str">
        <f>IFERROR((IF(AND(A16&lt;&gt;"",G16=K$4),MONTH(MAX($A$2:$A14))&amp;","&amp;ROW(A12),"")&amp;IF(A16="total",MONTH(MAX($A$2:$A14))&amp;","&amp;ROW(A12),""))*1,"")</f>
        <v/>
      </c>
      <c r="L16" s="45">
        <f t="array" ref="L16">SUM(IFERROR(IF((INT(K16)=COUNTIF(A$5:A16,"total")*(G$5:G16=K$4)),F$5:F16,0),0))-IF(A16="total",SUM(L$4:L15),0)</f>
        <v>0</v>
      </c>
    </row>
    <row r="17" spans="1:12" ht="15" thickBot="1">
      <c r="K17" s="44" t="str">
        <f>IFERROR((IF(AND(A17&lt;&gt;"",G17=K$4),MONTH(MAX($A$2:$A15))&amp;","&amp;ROW(A13),"")&amp;IF(A17="total",MONTH(MAX($A$2:$A15))&amp;","&amp;ROW(A13),""))*1,"")</f>
        <v/>
      </c>
      <c r="L17" s="45">
        <f t="array" ref="L17">SUM(IFERROR(IF((INT(K17)=COUNTIF(A$5:A17,"total")*(G$5:G17=K$4)),F$5:F17,0),0))-IF(A17="total",SUM(L$4:L16),0)</f>
        <v>0</v>
      </c>
    </row>
    <row r="18" spans="1:12" ht="15" thickBot="1">
      <c r="A18" s="19" t="s">
        <v>1</v>
      </c>
      <c r="B18" s="19" t="s">
        <v>2</v>
      </c>
      <c r="C18" s="19" t="s">
        <v>5</v>
      </c>
      <c r="D18" s="19" t="s">
        <v>3</v>
      </c>
      <c r="E18" s="20" t="s">
        <v>4</v>
      </c>
      <c r="F18" s="21" t="s">
        <v>20</v>
      </c>
      <c r="G18" s="21" t="s">
        <v>21</v>
      </c>
      <c r="H18" s="22" t="s">
        <v>16</v>
      </c>
      <c r="I18" s="22" t="s">
        <v>17</v>
      </c>
      <c r="J18" s="43" t="s">
        <v>18</v>
      </c>
      <c r="K18" s="44" t="str">
        <f>IFERROR((IF(AND(A18&lt;&gt;"",G18=K$4),MONTH(MAX($A$2:$A16))&amp;","&amp;ROW(A14),"")&amp;IF(A18="total",MONTH(MAX($A$2:$A16))&amp;","&amp;ROW(A14),""))*1,"")</f>
        <v/>
      </c>
      <c r="L18" s="45">
        <f t="array" ref="L18">SUM(IFERROR(IF((INT(K18)=COUNTIF(A$5:A18,"total")*(G$5:G18=K$4)),F$5:F18,0),0))-IF(A18="total",SUM(L$4:L17),0)</f>
        <v>0</v>
      </c>
    </row>
    <row r="19" spans="1:12">
      <c r="A19" s="24" t="s">
        <v>6</v>
      </c>
      <c r="B19" s="24" t="s">
        <v>41</v>
      </c>
      <c r="C19" s="24">
        <v>39</v>
      </c>
      <c r="D19" s="24" t="s">
        <v>36</v>
      </c>
      <c r="E19" s="25">
        <v>50</v>
      </c>
      <c r="F19" s="29">
        <v>3500</v>
      </c>
      <c r="G19" s="26" t="s">
        <v>22</v>
      </c>
      <c r="H19" s="10"/>
      <c r="I19" s="14"/>
      <c r="J19" s="40"/>
      <c r="K19" s="44">
        <f>IFERROR((IF(AND(A19&lt;&gt;"",G19=K$4),MONTH(MAX($A$2:$A17))&amp;","&amp;ROW(A15),"")&amp;IF(A19="total",MONTH(MAX($A$2:$A17))&amp;","&amp;ROW(A15),""))*1,"")</f>
        <v>2.15</v>
      </c>
      <c r="L19" s="45">
        <f t="array" ref="L19">SUM(IFERROR(IF((INT(K19)=COUNTIF(A$5:A19,"total")*(G$5:G19=K$4)),F$5:F19,0),0))-IF(A19="total",SUM(L$4:L18),0)</f>
        <v>0</v>
      </c>
    </row>
    <row r="20" spans="1:12">
      <c r="A20" s="24" t="s">
        <v>11</v>
      </c>
      <c r="B20" s="4" t="s">
        <v>42</v>
      </c>
      <c r="C20" s="4">
        <v>39</v>
      </c>
      <c r="D20" s="4" t="s">
        <v>37</v>
      </c>
      <c r="E20" s="5">
        <v>20</v>
      </c>
      <c r="F20" s="30">
        <v>210</v>
      </c>
      <c r="G20" s="7" t="s">
        <v>22</v>
      </c>
      <c r="H20" s="10"/>
      <c r="I20" s="14"/>
      <c r="J20" s="40"/>
      <c r="K20" s="44">
        <f>IFERROR((IF(AND(A20&lt;&gt;"",G20=K$4),MONTH(MAX($A$2:$A18))&amp;","&amp;ROW(A16),"")&amp;IF(A20="total",MONTH(MAX($A$2:$A18))&amp;","&amp;ROW(A16),""))*1,"")</f>
        <v>2.16</v>
      </c>
      <c r="L20" s="45">
        <f t="array" ref="L20">SUM(IFERROR(IF((INT(K20)=COUNTIF(A$5:A20,"total")*(G$5:G20=K$4)),F$5:F20,0),0))-IF(A20="total",SUM(L$4:L19),0)</f>
        <v>0</v>
      </c>
    </row>
    <row r="21" spans="1:12">
      <c r="A21" s="24" t="s">
        <v>13</v>
      </c>
      <c r="B21" s="4" t="s">
        <v>43</v>
      </c>
      <c r="C21" s="4">
        <v>21</v>
      </c>
      <c r="D21" s="4" t="s">
        <v>38</v>
      </c>
      <c r="E21" s="5">
        <v>100</v>
      </c>
      <c r="F21" s="30">
        <v>54</v>
      </c>
      <c r="G21" s="7" t="s">
        <v>23</v>
      </c>
      <c r="H21" s="10"/>
      <c r="I21" s="14"/>
      <c r="J21" s="40"/>
      <c r="K21" s="44" t="str">
        <f>IFERROR((IF(AND(A21&lt;&gt;"",G21=K$4),MONTH(MAX($A$2:$A19))&amp;","&amp;ROW(A17),"")&amp;IF(A21="total",MONTH(MAX($A$2:$A19))&amp;","&amp;ROW(A17),""))*1,"")</f>
        <v/>
      </c>
      <c r="L21" s="45">
        <f t="array" ref="L21">SUM(IFERROR(IF((INT(K21)=COUNTIF(A$5:A21,"total")*(G$5:G21=K$4)),F$5:F21,0),0))-IF(A21="total",SUM(L$4:L20),0)</f>
        <v>0</v>
      </c>
    </row>
    <row r="22" spans="1:12">
      <c r="A22" s="24" t="s">
        <v>9</v>
      </c>
      <c r="B22" s="4" t="s">
        <v>44</v>
      </c>
      <c r="C22" s="4">
        <v>39</v>
      </c>
      <c r="D22" s="4" t="s">
        <v>36</v>
      </c>
      <c r="E22" s="5">
        <v>350</v>
      </c>
      <c r="F22" s="30">
        <v>21</v>
      </c>
      <c r="G22" s="7" t="s">
        <v>39</v>
      </c>
      <c r="H22" s="10"/>
      <c r="I22" s="14"/>
      <c r="J22" s="40"/>
      <c r="K22" s="44" t="str">
        <f>IFERROR((IF(AND(A22&lt;&gt;"",G22=K$4),MONTH(MAX($A$2:$A20))&amp;","&amp;ROW(A18),"")&amp;IF(A22="total",MONTH(MAX($A$2:$A20))&amp;","&amp;ROW(A18),""))*1,"")</f>
        <v/>
      </c>
      <c r="L22" s="45">
        <f t="array" ref="L22">SUM(IFERROR(IF((INT(K22)=COUNTIF(A$5:A22,"total")*(G$5:G22=K$4)),F$5:F22,0),0))-IF(A22="total",SUM(L$4:L21),0)</f>
        <v>0</v>
      </c>
    </row>
    <row r="23" spans="1:12">
      <c r="A23" s="24" t="s">
        <v>10</v>
      </c>
      <c r="B23" s="4" t="s">
        <v>45</v>
      </c>
      <c r="C23" s="4">
        <v>70</v>
      </c>
      <c r="D23" s="4" t="s">
        <v>36</v>
      </c>
      <c r="E23" s="5">
        <v>25</v>
      </c>
      <c r="F23" s="30">
        <v>48</v>
      </c>
      <c r="G23" s="7" t="s">
        <v>40</v>
      </c>
      <c r="H23" s="10"/>
      <c r="I23" s="14"/>
      <c r="J23" s="40"/>
      <c r="K23" s="44" t="str">
        <f>IFERROR((IF(AND(A23&lt;&gt;"",G23=K$4),MONTH(MAX($A$2:$A21))&amp;","&amp;ROW(A19),"")&amp;IF(A23="total",MONTH(MAX($A$2:$A21))&amp;","&amp;ROW(A19),""))*1,"")</f>
        <v/>
      </c>
      <c r="L23" s="45">
        <f t="array" ref="L23">SUM(IFERROR(IF((INT(K23)=COUNTIF(A$5:A23,"total")*(G$5:G23=K$4)),F$5:F23,0),0))-IF(A23="total",SUM(L$4:L22),0)</f>
        <v>0</v>
      </c>
    </row>
    <row r="24" spans="1:12">
      <c r="A24" s="24" t="s">
        <v>19</v>
      </c>
      <c r="B24" s="6" t="s">
        <v>46</v>
      </c>
      <c r="C24" s="6">
        <v>25</v>
      </c>
      <c r="D24" s="6" t="s">
        <v>38</v>
      </c>
      <c r="E24" s="1">
        <v>48</v>
      </c>
      <c r="F24" s="31">
        <v>12</v>
      </c>
      <c r="G24" s="8" t="s">
        <v>23</v>
      </c>
      <c r="H24" s="10"/>
      <c r="I24" s="10"/>
      <c r="J24" s="40"/>
      <c r="K24" s="44" t="str">
        <f>IFERROR((IF(AND(A24&lt;&gt;"",G24=K$4),MONTH(MAX($A$2:$A22))&amp;","&amp;ROW(A20),"")&amp;IF(A24="total",MONTH(MAX($A$2:$A22))&amp;","&amp;ROW(A20),""))*1,"")</f>
        <v/>
      </c>
      <c r="L24" s="45">
        <f t="array" ref="L24">SUM(IFERROR(IF((INT(K24)=COUNTIF(A$5:A24,"total")*(G$5:G24=K$4)),F$5:F24,0),0))-IF(A24="total",SUM(L$4:L23),0)</f>
        <v>0</v>
      </c>
    </row>
    <row r="25" spans="1:12">
      <c r="A25" s="24" t="s">
        <v>7</v>
      </c>
      <c r="B25" s="6" t="s">
        <v>47</v>
      </c>
      <c r="C25" s="6">
        <v>21</v>
      </c>
      <c r="D25" s="6" t="s">
        <v>37</v>
      </c>
      <c r="E25" s="1">
        <v>145</v>
      </c>
      <c r="F25" s="31">
        <v>20</v>
      </c>
      <c r="G25" s="8" t="s">
        <v>22</v>
      </c>
      <c r="H25" s="10"/>
      <c r="I25" s="15"/>
      <c r="J25" s="40"/>
      <c r="K25" s="44">
        <f>IFERROR((IF(AND(A25&lt;&gt;"",G25=K$4),MONTH(MAX($A$2:$A23))&amp;","&amp;ROW(A21),"")&amp;IF(A25="total",MONTH(MAX($A$2:$A23))&amp;","&amp;ROW(A21),""))*1,"")</f>
        <v>2.21</v>
      </c>
      <c r="L25" s="45">
        <f t="array" ref="L25">SUM(IFERROR(IF((INT(K25)=COUNTIF(A$5:A25,"total")*(G$5:G25=K$4)),F$5:F25,0),0))-IF(A25="total",SUM(L$4:L24),0)</f>
        <v>0</v>
      </c>
    </row>
    <row r="26" spans="1:12" ht="15" thickBot="1">
      <c r="A26" s="24" t="s">
        <v>14</v>
      </c>
      <c r="B26" s="6" t="s">
        <v>48</v>
      </c>
      <c r="C26" s="6">
        <v>39</v>
      </c>
      <c r="D26" s="6" t="s">
        <v>36</v>
      </c>
      <c r="E26" s="1">
        <v>170</v>
      </c>
      <c r="F26" s="31">
        <v>84</v>
      </c>
      <c r="G26" s="8" t="s">
        <v>40</v>
      </c>
      <c r="H26" s="11"/>
      <c r="I26" s="15"/>
      <c r="J26" s="41"/>
      <c r="K26" s="44" t="str">
        <f>IFERROR((IF(AND(A26&lt;&gt;"",G26=K$4),MONTH(MAX($A$2:$A24))&amp;","&amp;ROW(A22),"")&amp;IF(A26="total",MONTH(MAX($A$2:$A24))&amp;","&amp;ROW(A22),""))*1,"")</f>
        <v/>
      </c>
      <c r="L26" s="45">
        <f t="array" ref="L26">SUM(IFERROR(IF((INT(K26)=COUNTIF(A$5:A26,"total")*(G$5:G26=K$4)),F$5:F26,0),0))-IF(A26="total",SUM(L$4:L25),0)</f>
        <v>0</v>
      </c>
    </row>
    <row r="27" spans="1:12" ht="15" thickBot="1">
      <c r="A27" s="19" t="s">
        <v>49</v>
      </c>
      <c r="B27" s="19"/>
      <c r="C27" s="19"/>
      <c r="D27" s="19"/>
      <c r="E27" s="20"/>
      <c r="F27" s="35">
        <f>SUM(F19:F26)</f>
        <v>3949</v>
      </c>
      <c r="G27" s="32"/>
      <c r="H27" s="33"/>
      <c r="I27" s="34"/>
      <c r="J27" s="42"/>
      <c r="K27" s="44">
        <f>IFERROR((IF(AND(A27&lt;&gt;"",G27=K$4),MONTH(MAX($A$2:$A25))&amp;","&amp;ROW(A23),"")&amp;IF(A27="total",MONTH(MAX($A$2:$A25))&amp;","&amp;ROW(A23),""))*1,"")</f>
        <v>2.23</v>
      </c>
      <c r="L27" s="45">
        <f t="array" ref="L27">SUM(IFERROR(IF((INT(K27)=COUNTIF(A$5:A27,"total")*(G$5:G27=K$4)),F$5:F27,0),0))-IF(A27="total",SUM(L$4:L26),0)</f>
        <v>3730</v>
      </c>
    </row>
    <row r="28" spans="1:12">
      <c r="K28" s="44" t="str">
        <f>IFERROR((IF(AND(A28&lt;&gt;"",G28=K$4),MONTH(MAX($A$2:$A26))+ROW(A24)/10,"")&amp;IF(A28="total",MONTH(MAX($A$2:$A26))+ROW(A24)/10,""))*1,"")</f>
        <v/>
      </c>
      <c r="L28" s="45">
        <f>SUM(IFERROR(IF((INT(K28)=COUNTIF(A$5:A28,"total")*(G$5:G28=K$4)),F$5:F28,0),0))-IF(A28="total",SUM(L$4:L27),0)</f>
        <v>0</v>
      </c>
    </row>
    <row r="29" spans="1:12">
      <c r="K29" s="44" t="str">
        <f>IFERROR((IF(AND(A29&lt;&gt;"",G29=K$4),MONTH(MAX($A$2:$A27))+ROW(A25)/10,"")&amp;IF(A29="total",MONTH(MAX($A$2:$A27))+ROW(A25)/10,""))*1,"")</f>
        <v/>
      </c>
      <c r="L29" s="45">
        <f>SUM(IFERROR(IF((INT(K29)=COUNTIF(A$5:A29,"total")*(G$5:G29=K$4)),F$5:F29,0),0))-IF(A29="total",SUM(L$4:L28),0)</f>
        <v>0</v>
      </c>
    </row>
    <row r="30" spans="1:12">
      <c r="K30" s="44" t="str">
        <f>IFERROR((IF(AND(A30&lt;&gt;"",G30=K$4),MONTH(MAX($A$2:$A28))+ROW(A26)/10,"")&amp;IF(A30="total",MONTH(MAX($A$2:$A28))+ROW(A26)/10,""))*1,"")</f>
        <v/>
      </c>
      <c r="L30" s="45">
        <f>SUM(IFERROR(IF((INT(K30)=COUNTIF(A$5:A30,"total")*(G$5:G30=K$4)),F$5:F30,0),0))-IF(A30="total",SUM(L$4:L29),0)</f>
        <v>0</v>
      </c>
    </row>
    <row r="31" spans="1:12">
      <c r="K31" s="44" t="str">
        <f>IFERROR((IF(AND(A31&lt;&gt;"",G31=K$4),MONTH(MAX($A$2:$A29))+ROW(A27)/10,"")&amp;IF(A31="total",MONTH(MAX($A$2:$A29))+ROW(A27)/10,""))*1,"")</f>
        <v/>
      </c>
      <c r="L31" s="45">
        <f>SUM(IFERROR(IF((INT(K31)=COUNTIF(A$5:A31,"total")*(G$5:G31=K$4)),F$5:F31,0),0))-IF(A31="total",SUM(L$4:L30),0)</f>
        <v>0</v>
      </c>
    </row>
    <row r="32" spans="1:12">
      <c r="K32" s="44" t="str">
        <f>IFERROR((IF(AND(A32&lt;&gt;"",G32=K$4),MONTH(MAX($A$2:$A30))+ROW(A28)/10,"")&amp;IF(A32="total",MONTH(MAX($A$2:$A30))+ROW(A28)/10,""))*1,"")</f>
        <v/>
      </c>
      <c r="L32" s="45">
        <f>SUM(IFERROR(IF((INT(K32)=COUNTIF(A$5:A32,"total")*(G$5:G32=K$4)),F$5:F32,0),0))-IF(A32="total",SUM(L$4:L31),0)</f>
        <v>0</v>
      </c>
    </row>
    <row r="33" spans="11:12">
      <c r="K33" s="44" t="str">
        <f>IFERROR((IF(AND(A33&lt;&gt;"",G33=K$4),MONTH(MAX($A$2:$A31))+ROW(A29)/10,"")&amp;IF(A33="total",MONTH(MAX($A$2:$A31))+ROW(A29)/10,""))*1,"")</f>
        <v/>
      </c>
      <c r="L33" s="45">
        <f>SUM(IFERROR(IF((INT(K33)=COUNTIF(A$5:A33,"total")*(G$5:G33=K$4)),F$5:F33,0),0))-IF(A33="total",SUM(L$4:L32),0)</f>
        <v>0</v>
      </c>
    </row>
    <row r="34" spans="11:12">
      <c r="K34" s="44" t="str">
        <f>IFERROR((IF(AND(A34&lt;&gt;"",G34=K$4),MONTH(MAX($A$2:$A32))+ROW(A30)/10,"")&amp;IF(A34="total",MONTH(MAX($A$2:$A32))+ROW(A30)/10,""))*1,"")</f>
        <v/>
      </c>
      <c r="L34" s="45">
        <f>SUM(IFERROR(IF((INT(K34)=COUNTIF(A$5:A34,"total")*(G$5:G34=K$4)),F$5:F34,0),0))-IF(A34="total",SUM(L$4:L33),0)</f>
        <v>0</v>
      </c>
    </row>
    <row r="35" spans="11:12">
      <c r="K35" s="44" t="str">
        <f>IFERROR((IF(AND(A35&lt;&gt;"",G35=K$4),MONTH(MAX($A$2:$A33))+ROW(A31)/10,"")&amp;IF(A35="total",MONTH(MAX($A$2:$A33))+ROW(A31)/10,""))*1,"")</f>
        <v/>
      </c>
      <c r="L35" s="45">
        <f>SUM(IFERROR(IF((INT(K35)=COUNTIF(A$5:A35,"total")*(G$5:G35=K$4)),F$5:F35,0),0))-IF(A35="total",SUM(L$4:L34),0)</f>
        <v>0</v>
      </c>
    </row>
    <row r="36" spans="11:12">
      <c r="K36" s="44" t="str">
        <f>IFERROR((IF(AND(A36&lt;&gt;"",G36=K$4),MONTH(MAX($A$2:$A34))+ROW(A32)/10,"")&amp;IF(A36="total",MONTH(MAX($A$2:$A34))+ROW(A32)/10,""))*1,"")</f>
        <v/>
      </c>
      <c r="L36" s="45">
        <f>SUM(IFERROR(IF((INT(K36)=COUNTIF(A$5:A36,"total")*(G$5:G36=K$4)),F$5:F36,0),0))-IF(A36="total",SUM(L$4:L35),0)</f>
        <v>0</v>
      </c>
    </row>
    <row r="37" spans="11:12">
      <c r="K37" s="44" t="str">
        <f>IFERROR((IF(AND(A37&lt;&gt;"",G37=K$4),MONTH(MAX($A$2:$A35))+ROW(A33)/10,"")&amp;IF(A37="total",MONTH(MAX($A$2:$A35))+ROW(A33)/10,""))*1,"")</f>
        <v/>
      </c>
      <c r="L37" s="45">
        <f>SUM(IFERROR(IF((INT(K37)=COUNTIF(A$5:A37,"total")*(G$5:G37=K$4)),F$5:F37,0),0))-IF(A37="total",SUM(L$4:L36),0)</f>
        <v>0</v>
      </c>
    </row>
    <row r="38" spans="11:12">
      <c r="K38" s="44" t="str">
        <f>IFERROR((IF(AND(A38&lt;&gt;"",G38=K$4),MONTH(MAX($A$2:$A36))+ROW(A34)/10,"")&amp;IF(A38="total",MONTH(MAX($A$2:$A36))+ROW(A34)/10,""))*1,"")</f>
        <v/>
      </c>
      <c r="L38" s="45">
        <f>SUM(IFERROR(IF((INT(K38)=COUNTIF(A$5:A38,"total")*(G$5:G38=K$4)),F$5:F38,0),0))-IF(A38="total",SUM(L$4:L37),0)</f>
        <v>0</v>
      </c>
    </row>
    <row r="39" spans="11:12">
      <c r="K39" s="44" t="str">
        <f>IFERROR((IF(AND(A39&lt;&gt;"",G39=K$4),MONTH(MAX($A$2:$A37))+ROW(A35)/10,"")&amp;IF(A39="total",MONTH(MAX($A$2:$A37))+ROW(A35)/10,""))*1,"")</f>
        <v/>
      </c>
      <c r="L39" s="45">
        <f>SUM(IFERROR(IF((INT(K39)=COUNTIF(A$5:A39,"total")*(G$5:G39=K$4)),F$5:F39,0),0))-IF(A39="total",SUM(L$4:L38),0)</f>
        <v>0</v>
      </c>
    </row>
    <row r="40" spans="11:12">
      <c r="K40" s="44" t="str">
        <f>IFERROR((IF(AND(A40&lt;&gt;"",G40=K$4),MONTH(MAX($A$2:$A38))+ROW(A36)/10,"")&amp;IF(A40="total",MONTH(MAX($A$2:$A38))+ROW(A36)/10,""))*1,"")</f>
        <v/>
      </c>
      <c r="L40" s="45">
        <f>SUM(IFERROR(IF((INT(K40)=COUNTIF(A$5:A40,"total")*(G$5:G40=K$4)),F$5:F40,0),0))-IF(A40="total",SUM(L$4:L39),0)</f>
        <v>0</v>
      </c>
    </row>
    <row r="41" spans="11:12">
      <c r="K41" s="44" t="str">
        <f>IFERROR((IF(AND(A41&lt;&gt;"",G41=K$4),MONTH(MAX($A$2:$A39))+ROW(A37)/10,"")&amp;IF(A41="total",MONTH(MAX($A$2:$A39))+ROW(A37)/10,""))*1,"")</f>
        <v/>
      </c>
      <c r="L41" s="45">
        <f>SUM(IFERROR(IF((INT(K41)=COUNTIF(A$5:A41,"total")*(G$5:G41=K$4)),F$5:F41,0),0))-IF(A41="total",SUM(L$4:L40),0)</f>
        <v>0</v>
      </c>
    </row>
    <row r="42" spans="11:12">
      <c r="K42" s="44" t="str">
        <f>IFERROR((IF(AND(A42&lt;&gt;"",G42=K$4),MONTH(MAX($A$2:$A40))+ROW(A38)/10,"")&amp;IF(A42="total",MONTH(MAX($A$2:$A40))+ROW(A38)/10,""))*1,"")</f>
        <v/>
      </c>
      <c r="L42" s="45">
        <f>SUM(IFERROR(IF((INT(K42)=COUNTIF(A$5:A42,"total")*(G$5:G42=K$4)),F$5:F42,0),0))-IF(A42="total",SUM(L$4:L41),0)</f>
        <v>0</v>
      </c>
    </row>
    <row r="43" spans="11:12">
      <c r="K43" s="44" t="str">
        <f>IFERROR((IF(AND(A43&lt;&gt;"",G43=K$4),MONTH(MAX($A$2:$A41))+ROW(A39)/10,"")&amp;IF(A43="total",MONTH(MAX($A$2:$A41))+ROW(A39)/10,""))*1,"")</f>
        <v/>
      </c>
      <c r="L43" s="45">
        <f>SUM(IFERROR(IF((INT(K43)=COUNTIF(A$5:A43,"total")*(G$5:G43=K$4)),F$5:F43,0),0))-IF(A43="total",SUM(L$4:L42),0)</f>
        <v>0</v>
      </c>
    </row>
    <row r="44" spans="11:12">
      <c r="K44" s="44" t="str">
        <f>IFERROR((IF(AND(A44&lt;&gt;"",G44=K$4),MONTH(MAX($A$2:$A42))+ROW(A40)/10,"")&amp;IF(A44="total",MONTH(MAX($A$2:$A42))+ROW(A40)/10,""))*1,"")</f>
        <v/>
      </c>
      <c r="L44" s="45">
        <f>SUM(IFERROR(IF((INT(K44)=COUNTIF(A$5:A44,"total")*(G$5:G44=K$4)),F$5:F44,0),0))-IF(A44="total",SUM(L$4:L43),0)</f>
        <v>0</v>
      </c>
    </row>
    <row r="45" spans="11:12">
      <c r="K45" s="44" t="str">
        <f>IFERROR((IF(AND(A45&lt;&gt;"",G45=K$4),MONTH(MAX($A$2:$A43))+ROW(A41)/10,"")&amp;IF(A45="total",MONTH(MAX($A$2:$A43))+ROW(A41)/10,""))*1,"")</f>
        <v/>
      </c>
      <c r="L45" s="45">
        <f>SUM(IFERROR(IF((INT(K45)=COUNTIF(A$5:A45,"total")*(G$5:G45=K$4)),F$5:F45,0),0))-IF(A45="total",SUM(L$4:L44),0)</f>
        <v>0</v>
      </c>
    </row>
    <row r="46" spans="11:12">
      <c r="K46" s="44" t="str">
        <f>IFERROR((IF(AND(A46&lt;&gt;"",G46=K$4),MONTH(MAX($A$2:$A44))+ROW(A42)/10,"")&amp;IF(A46="total",MONTH(MAX($A$2:$A44))+ROW(A42)/10,""))*1,"")</f>
        <v/>
      </c>
      <c r="L46" s="45">
        <f>SUM(IFERROR(IF((INT(K46)=COUNTIF(A$5:A46,"total")*(G$5:G46=K$4)),F$5:F46,0),0))-IF(A46="total",SUM(L$4:L45),0)</f>
        <v>0</v>
      </c>
    </row>
    <row r="47" spans="11:12">
      <c r="K47" s="44" t="str">
        <f>IFERROR((IF(AND(A47&lt;&gt;"",G47=K$4),MONTH(MAX($A$2:$A45))+ROW(A43)/10,"")&amp;IF(A47="total",MONTH(MAX($A$2:$A45))+ROW(A43)/10,""))*1,"")</f>
        <v/>
      </c>
      <c r="L47" s="45">
        <f>SUM(IFERROR(IF((INT(K47)=COUNTIF(A$5:A47,"total")*(G$5:G47=K$4)),F$5:F47,0),0))-IF(A47="total",SUM(L$4:L46),0)</f>
        <v>0</v>
      </c>
    </row>
    <row r="48" spans="11:12">
      <c r="K48" s="44" t="str">
        <f>IFERROR((IF(AND(A48&lt;&gt;"",G48=K$4),MONTH(MAX($A$2:$A46))+ROW(A44)/10,"")&amp;IF(A48="total",MONTH(MAX($A$2:$A46))+ROW(A44)/10,""))*1,"")</f>
        <v/>
      </c>
      <c r="L48" s="45">
        <f>SUM(IFERROR(IF((INT(K48)=COUNTIF(A$5:A48,"total")*(G$5:G48=K$4)),F$5:F48,0),0))-IF(A48="total",SUM(L$4:L47),0)</f>
        <v>0</v>
      </c>
    </row>
    <row r="49" spans="11:12">
      <c r="K49" s="44" t="str">
        <f>IFERROR((IF(AND(A49&lt;&gt;"",G49=K$4),MONTH(MAX($A$2:$A47))+ROW(A45)/10,"")&amp;IF(A49="total",MONTH(MAX($A$2:$A47))+ROW(A45)/10,""))*1,"")</f>
        <v/>
      </c>
      <c r="L49" s="45">
        <f>SUM(IFERROR(IF((INT(K49)=COUNTIF(A$5:A49,"total")*(G$5:G49=K$4)),F$5:F49,0),0))-IF(A49="total",SUM(L$4:L48),0)</f>
        <v>0</v>
      </c>
    </row>
    <row r="50" spans="11:12">
      <c r="K50" s="44" t="str">
        <f>IFERROR((IF(AND(A50&lt;&gt;"",G50=K$4),MONTH(MAX($A$2:$A48))+ROW(A46)/10,"")&amp;IF(A50="total",MONTH(MAX($A$2:$A48))+ROW(A46)/10,""))*1,"")</f>
        <v/>
      </c>
      <c r="L50" s="45">
        <f>SUM(IFERROR(IF((INT(K50)=COUNTIF(A$5:A50,"total")*(G$5:G50=K$4)),F$5:F50,0),0))-IF(A50="total",SUM(L$4:L49),0)</f>
        <v>0</v>
      </c>
    </row>
    <row r="51" spans="11:12">
      <c r="K51" s="44" t="str">
        <f>IFERROR((IF(AND(A51&lt;&gt;"",G51=K$4),MONTH(MAX($A$2:$A49))+ROW(A47)/10,"")&amp;IF(A51="total",MONTH(MAX($A$2:$A49))+ROW(A47)/10,""))*1,"")</f>
        <v/>
      </c>
      <c r="L51" s="45">
        <f>SUM(IFERROR(IF((INT(K51)=COUNTIF(A$5:A51,"total")*(G$5:G51=K$4)),F$5:F51,0),0))-IF(A51="total",SUM(L$4:L50),0)</f>
        <v>0</v>
      </c>
    </row>
    <row r="52" spans="11:12">
      <c r="K52" s="44" t="str">
        <f>IFERROR((IF(AND(A52&lt;&gt;"",G52=K$4),MONTH(MAX($A$2:$A50))+ROW(A48)/10,"")&amp;IF(A52="total",MONTH(MAX($A$2:$A50))+ROW(A48)/10,""))*1,"")</f>
        <v/>
      </c>
      <c r="L52" s="45">
        <f>SUM(IFERROR(IF((INT(K52)=COUNTIF(A$5:A52,"total")*(G$5:G52=K$4)),F$5:F52,0),0))-IF(A52="total",SUM(L$4:L51),0)</f>
        <v>0</v>
      </c>
    </row>
    <row r="53" spans="11:12">
      <c r="K53" s="44" t="str">
        <f>IFERROR((IF(AND(A53&lt;&gt;"",G53=K$4),MONTH(MAX($A$2:$A51))+ROW(A49)/10,"")&amp;IF(A53="total",MONTH(MAX($A$2:$A51))+ROW(A49)/10,""))*1,"")</f>
        <v/>
      </c>
      <c r="L53" s="45">
        <f>SUM(IFERROR(IF((INT(K53)=COUNTIF(A$5:A53,"total")*(G$5:G53=K$4)),F$5:F53,0),0))-IF(A53="total",SUM(L$4:L52),0)</f>
        <v>0</v>
      </c>
    </row>
    <row r="54" spans="11:12">
      <c r="K54" s="44" t="str">
        <f>IFERROR((IF(AND(A54&lt;&gt;"",G54=K$4),MONTH(MAX($A$2:$A52))+ROW(A50)/10,"")&amp;IF(A54="total",MONTH(MAX($A$2:$A52))+ROW(A50)/10,""))*1,"")</f>
        <v/>
      </c>
      <c r="L54" s="45">
        <f>SUM(IFERROR(IF((INT(K54)=COUNTIF(A$5:A54,"total")*(G$5:G54=K$4)),F$5:F54,0),0))-IF(A54="total",SUM(L$4:L53),0)</f>
        <v>0</v>
      </c>
    </row>
    <row r="55" spans="11:12">
      <c r="K55" s="44" t="str">
        <f>IFERROR((IF(AND(A55&lt;&gt;"",G55=K$4),MONTH(MAX($A$2:$A53))+ROW(A51)/10,"")&amp;IF(A55="total",MONTH(MAX($A$2:$A53))+ROW(A51)/10,""))*1,"")</f>
        <v/>
      </c>
      <c r="L55" s="45">
        <f>SUM(IFERROR(IF((INT(K55)=COUNTIF(A$5:A55,"total")*(G$5:G55=K$4)),F$5:F55,0),0))-IF(A55="total",SUM(L$4:L54),0)</f>
        <v>0</v>
      </c>
    </row>
    <row r="56" spans="11:12">
      <c r="K56" s="44" t="str">
        <f>IFERROR((IF(AND(A56&lt;&gt;"",G56=K$4),MONTH(MAX($A$2:$A54))+ROW(A52)/10,"")&amp;IF(A56="total",MONTH(MAX($A$2:$A54))+ROW(A52)/10,""))*1,"")</f>
        <v/>
      </c>
      <c r="L56" s="45">
        <f>SUM(IFERROR(IF((INT(K56)=COUNTIF(A$5:A56,"total")*(G$5:G56=K$4)),F$5:F56,0),0))-IF(A56="total",SUM(L$4:L55),0)</f>
        <v>0</v>
      </c>
    </row>
    <row r="57" spans="11:12">
      <c r="K57" s="44" t="str">
        <f>IFERROR((IF(AND(A57&lt;&gt;"",G57=K$4),MONTH(MAX($A$2:$A55))+ROW(A53)/10,"")&amp;IF(A57="total",MONTH(MAX($A$2:$A55))+ROW(A53)/10,""))*1,"")</f>
        <v/>
      </c>
      <c r="L57" s="45">
        <f>SUM(IFERROR(IF((INT(K57)=COUNTIF(A$5:A57,"total")*(G$5:G57=K$4)),F$5:F57,0),0))-IF(A57="total",SUM(L$4:L56),0)</f>
        <v>0</v>
      </c>
    </row>
    <row r="58" spans="11:12">
      <c r="K58" s="44" t="str">
        <f>IFERROR((IF(AND(A58&lt;&gt;"",G58=K$4),MONTH(MAX($A$2:$A56))+ROW(A54)/10,"")&amp;IF(A58="total",MONTH(MAX($A$2:$A56))+ROW(A54)/10,""))*1,"")</f>
        <v/>
      </c>
      <c r="L58" s="45">
        <f>SUM(IFERROR(IF((INT(K58)=COUNTIF(A$5:A58,"total")*(G$5:G58=K$4)),F$5:F58,0),0))-IF(A58="total",SUM(L$4:L57),0)</f>
        <v>0</v>
      </c>
    </row>
    <row r="59" spans="11:12">
      <c r="K59" s="44" t="str">
        <f>IFERROR((IF(AND(A59&lt;&gt;"",G59=K$4),MONTH(MAX($A$2:$A57))+ROW(A55)/10,"")&amp;IF(A59="total",MONTH(MAX($A$2:$A57))+ROW(A55)/10,""))*1,"")</f>
        <v/>
      </c>
      <c r="L59" s="45">
        <f>SUM(IFERROR(IF((INT(K59)=COUNTIF(A$5:A59,"total")*(G$5:G59=K$4)),F$5:F59,0),0))-IF(A59="total",SUM(L$4:L58),0)</f>
        <v>0</v>
      </c>
    </row>
    <row r="60" spans="11:12">
      <c r="K60" s="44" t="str">
        <f>IFERROR((IF(AND(A60&lt;&gt;"",G60=K$4),MONTH(MAX($A$2:$A58))+ROW(A56)/10,"")&amp;IF(A60="total",MONTH(MAX($A$2:$A58))+ROW(A56)/10,""))*1,"")</f>
        <v/>
      </c>
      <c r="L60" s="45">
        <f>SUM(IFERROR(IF((INT(K60)=COUNTIF(A$5:A60,"total")*(G$5:G60=K$4)),F$5:F60,0),0))-IF(A60="total",SUM(L$4:L59),0)</f>
        <v>0</v>
      </c>
    </row>
    <row r="61" spans="11:12">
      <c r="K61" s="44" t="str">
        <f>IFERROR((IF(AND(A61&lt;&gt;"",G61=K$4),MONTH(MAX($A$2:$A59))+ROW(A57)/10,"")&amp;IF(A61="total",MONTH(MAX($A$2:$A59))+ROW(A57)/10,""))*1,"")</f>
        <v/>
      </c>
      <c r="L61" s="45">
        <f>SUM(IFERROR(IF((INT(K61)=COUNTIF(A$5:A61,"total")*(G$5:G61=K$4)),F$5:F61,0),0))-IF(A61="total",SUM(L$4:L60),0)</f>
        <v>0</v>
      </c>
    </row>
    <row r="62" spans="11:12">
      <c r="K62" s="44" t="str">
        <f>IFERROR((IF(AND(A62&lt;&gt;"",G62=K$4),MONTH(MAX($A$2:$A60))+ROW(A58)/10,"")&amp;IF(A62="total",MONTH(MAX($A$2:$A60))+ROW(A58)/10,""))*1,"")</f>
        <v/>
      </c>
      <c r="L62" s="45">
        <f>SUM(IFERROR(IF((INT(K62)=COUNTIF(A$5:A62,"total")*(G$5:G62=K$4)),F$5:F62,0),0))-IF(A62="total",SUM(L$4:L61),0)</f>
        <v>0</v>
      </c>
    </row>
    <row r="63" spans="11:12">
      <c r="K63" s="44" t="str">
        <f>IFERROR((IF(AND(A63&lt;&gt;"",G63=K$4),MONTH(MAX($A$2:$A61))+ROW(A59)/10,"")&amp;IF(A63="total",MONTH(MAX($A$2:$A61))+ROW(A59)/10,""))*1,"")</f>
        <v/>
      </c>
      <c r="L63" s="45">
        <f>SUM(IFERROR(IF((INT(K63)=COUNTIF(A$5:A63,"total")*(G$5:G63=K$4)),F$5:F63,0),0))-IF(A63="total",SUM(L$4:L62),0)</f>
        <v>0</v>
      </c>
    </row>
    <row r="64" spans="11:12">
      <c r="K64" s="44" t="str">
        <f>IFERROR((IF(AND(A64&lt;&gt;"",G64=K$4),MONTH(MAX($A$2:$A62))+ROW(A60)/10,"")&amp;IF(A64="total",MONTH(MAX($A$2:$A62))+ROW(A60)/10,""))*1,"")</f>
        <v/>
      </c>
      <c r="L64" s="45">
        <f>SUM(IFERROR(IF((INT(K64)=COUNTIF(A$5:A64,"total")*(G$5:G64=K$4)),F$5:F64,0),0))-IF(A64="total",SUM(L$4:L63),0)</f>
        <v>0</v>
      </c>
    </row>
    <row r="65" spans="11:12">
      <c r="K65" s="44" t="str">
        <f>IFERROR((IF(AND(A65&lt;&gt;"",G65=K$4),MONTH(MAX($A$2:$A63))+ROW(A61)/10,"")&amp;IF(A65="total",MONTH(MAX($A$2:$A63))+ROW(A61)/10,""))*1,"")</f>
        <v/>
      </c>
      <c r="L65" s="45">
        <f>SUM(IFERROR(IF((INT(K65)=COUNTIF(A$5:A65,"total")*(G$5:G65=K$4)),F$5:F65,0),0))-IF(A65="total",SUM(L$4:L64),0)</f>
        <v>0</v>
      </c>
    </row>
    <row r="66" spans="11:12">
      <c r="K66" s="44" t="str">
        <f>IFERROR((IF(AND(A66&lt;&gt;"",G66=K$4),MONTH(MAX($A$2:$A64))+ROW(A62)/10,"")&amp;IF(A66="total",MONTH(MAX($A$2:$A64))+ROW(A62)/10,""))*1,"")</f>
        <v/>
      </c>
      <c r="L66" s="45">
        <f>SUM(IFERROR(IF((INT(K66)=COUNTIF(A$5:A66,"total")*(G$5:G66=K$4)),F$5:F66,0),0))-IF(A66="total",SUM(L$4:L65),0)</f>
        <v>0</v>
      </c>
    </row>
    <row r="67" spans="11:12">
      <c r="K67" s="44" t="str">
        <f>IFERROR((IF(AND(A67&lt;&gt;"",G67=K$4),MONTH(MAX($A$2:$A65))+ROW(A63)/10,"")&amp;IF(A67="total",MONTH(MAX($A$2:$A65))+ROW(A63)/10,""))*1,"")</f>
        <v/>
      </c>
      <c r="L67" s="45">
        <f>SUM(IFERROR(IF((INT(K67)=COUNTIF(A$5:A67,"total")*(G$5:G67=K$4)),F$5:F67,0),0))-IF(A67="total",SUM(L$4:L66),0)</f>
        <v>0</v>
      </c>
    </row>
    <row r="68" spans="11:12">
      <c r="K68" s="44" t="str">
        <f>IFERROR((IF(AND(A68&lt;&gt;"",G68=K$4),MONTH(MAX($A$2:$A66))+ROW(A64)/10,"")&amp;IF(A68="total",MONTH(MAX($A$2:$A66))+ROW(A64)/10,""))*1,"")</f>
        <v/>
      </c>
      <c r="L68" s="45">
        <f>SUM(IFERROR(IF((INT(K68)=COUNTIF(A$5:A68,"total")*(G$5:G68=K$4)),F$5:F68,0),0))-IF(A68="total",SUM(L$4:L67),0)</f>
        <v>0</v>
      </c>
    </row>
    <row r="69" spans="11:12">
      <c r="K69" s="44" t="str">
        <f>IFERROR((IF(AND(A69&lt;&gt;"",G69=K$4),MONTH(MAX($A$2:$A67))+ROW(A65)/10,"")&amp;IF(A69="total",MONTH(MAX($A$2:$A67))+ROW(A65)/10,""))*1,"")</f>
        <v/>
      </c>
      <c r="L69" s="45">
        <f>SUM(IFERROR(IF((INT(K69)=COUNTIF(A$5:A69,"total")*(G$5:G69=K$4)),F$5:F69,0),0))-IF(A69="total",SUM(L$4:L68),0)</f>
        <v>0</v>
      </c>
    </row>
    <row r="70" spans="11:12">
      <c r="K70" s="44" t="str">
        <f>IFERROR((IF(AND(A70&lt;&gt;"",G70=K$4),MONTH(MAX($A$2:$A68))+ROW(A66)/10,"")&amp;IF(A70="total",MONTH(MAX($A$2:$A68))+ROW(A66)/10,""))*1,"")</f>
        <v/>
      </c>
      <c r="L70" s="45">
        <f>SUM(IFERROR(IF((INT(K70)=COUNTIF(A$5:A70,"total")*(G$5:G70=K$4)),F$5:F70,0),0))-IF(A70="total",SUM(L$4:L69),0)</f>
        <v>0</v>
      </c>
    </row>
    <row r="71" spans="11:12">
      <c r="K71" s="44" t="str">
        <f>IFERROR((IF(AND(A71&lt;&gt;"",G71=K$4),MONTH(MAX($A$2:$A69))+ROW(A67)/10,"")&amp;IF(A71="total",MONTH(MAX($A$2:$A69))+ROW(A67)/10,""))*1,"")</f>
        <v/>
      </c>
      <c r="L71" s="45">
        <f>SUM(IFERROR(IF((INT(K71)=COUNTIF(A$5:A71,"total")*(G$5:G71=K$4)),F$5:F71,0),0))-IF(A71="total",SUM(L$4:L70),0)</f>
        <v>0</v>
      </c>
    </row>
    <row r="72" spans="11:12">
      <c r="K72" s="44" t="str">
        <f>IFERROR((IF(AND(A72&lt;&gt;"",G72=K$4),MONTH(MAX($A$2:$A70))+ROW(A68)/10,"")&amp;IF(A72="total",MONTH(MAX($A$2:$A70))+ROW(A68)/10,""))*1,"")</f>
        <v/>
      </c>
      <c r="L72" s="45">
        <f>SUM(IFERROR(IF((INT(K72)=COUNTIF(A$5:A72,"total")*(G$5:G72=K$4)),F$5:F72,0),0))-IF(A72="total",SUM(L$4:L71),0)</f>
        <v>0</v>
      </c>
    </row>
    <row r="73" spans="11:12">
      <c r="K73" s="44" t="str">
        <f>IFERROR((IF(AND(A73&lt;&gt;"",G73=K$4),MONTH(MAX($A$2:$A71))+ROW(A69)/10,"")&amp;IF(A73="total",MONTH(MAX($A$2:$A71))+ROW(A69)/10,""))*1,"")</f>
        <v/>
      </c>
      <c r="L73" s="45">
        <f>SUM(IFERROR(IF((INT(K73)=COUNTIF(A$5:A73,"total")*(G$5:G73=K$4)),F$5:F73,0),0))-IF(A73="total",SUM(L$4:L72),0)</f>
        <v>0</v>
      </c>
    </row>
    <row r="74" spans="11:12">
      <c r="K74" s="44" t="str">
        <f>IFERROR((IF(AND(A74&lt;&gt;"",G74=K$4),MONTH(MAX($A$2:$A72))+ROW(A70)/10,"")&amp;IF(A74="total",MONTH(MAX($A$2:$A72))+ROW(A70)/10,""))*1,"")</f>
        <v/>
      </c>
      <c r="L74" s="45">
        <f>SUM(IFERROR(IF((INT(K74)=COUNTIF(A$5:A74,"total")*(G$5:G74=K$4)),F$5:F74,0),0))-IF(A74="total",SUM(L$4:L73),0)</f>
        <v>0</v>
      </c>
    </row>
    <row r="75" spans="11:12">
      <c r="K75" s="44" t="str">
        <f>IFERROR((IF(AND(A75&lt;&gt;"",G75=K$4),MONTH(MAX($A$2:$A73))+ROW(A71)/10,"")&amp;IF(A75="total",MONTH(MAX($A$2:$A73))+ROW(A71)/10,""))*1,"")</f>
        <v/>
      </c>
      <c r="L75" s="45">
        <f>SUM(IFERROR(IF((INT(K75)=COUNTIF(A$5:A75,"total")*(G$5:G75=K$4)),F$5:F75,0),0))-IF(A75="total",SUM(L$4:L74),0)</f>
        <v>0</v>
      </c>
    </row>
    <row r="76" spans="11:12">
      <c r="K76" s="44" t="str">
        <f>IFERROR((IF(AND(A76&lt;&gt;"",G76=K$4),MONTH(MAX($A$2:$A74))+ROW(A72)/10,"")&amp;IF(A76="total",MONTH(MAX($A$2:$A74))+ROW(A72)/10,""))*1,"")</f>
        <v/>
      </c>
      <c r="L76" s="45">
        <f>SUM(IFERROR(IF((INT(K76)=COUNTIF(A$5:A76,"total")*(G$5:G76=K$4)),F$5:F76,0),0))-IF(A76="total",SUM(L$4:L75),0)</f>
        <v>0</v>
      </c>
    </row>
    <row r="77" spans="11:12">
      <c r="K77" s="44" t="str">
        <f>IFERROR((IF(AND(A77&lt;&gt;"",G77=K$4),MONTH(MAX($A$2:$A75))+ROW(A73)/10,"")&amp;IF(A77="total",MONTH(MAX($A$2:$A75))+ROW(A73)/10,""))*1,"")</f>
        <v/>
      </c>
      <c r="L77" s="45">
        <f>SUM(IFERROR(IF((INT(K77)=COUNTIF(A$5:A77,"total")*(G$5:G77=K$4)),F$5:F77,0),0))-IF(A77="total",SUM(L$4:L76),0)</f>
        <v>0</v>
      </c>
    </row>
    <row r="78" spans="11:12">
      <c r="K78" s="44" t="str">
        <f>IFERROR((IF(AND(A78&lt;&gt;"",G78=K$4),MONTH(MAX($A$2:$A76))+ROW(A74)/10,"")&amp;IF(A78="total",MONTH(MAX($A$2:$A76))+ROW(A74)/10,""))*1,"")</f>
        <v/>
      </c>
      <c r="L78" s="45">
        <f>SUM(IFERROR(IF((INT(K78)=COUNTIF(A$5:A78,"total")*(G$5:G78=K$4)),F$5:F78,0),0))-IF(A78="total",SUM(L$4:L77),0)</f>
        <v>0</v>
      </c>
    </row>
    <row r="79" spans="11:12">
      <c r="K79" s="44" t="str">
        <f>IFERROR((IF(AND(A79&lt;&gt;"",G79=K$4),MONTH(MAX($A$2:$A77))+ROW(A75)/10,"")&amp;IF(A79="total",MONTH(MAX($A$2:$A77))+ROW(A75)/10,""))*1,"")</f>
        <v/>
      </c>
      <c r="L79" s="45">
        <f>SUM(IFERROR(IF((INT(K79)=COUNTIF(A$5:A79,"total")*(G$5:G79=K$4)),F$5:F79,0),0))-IF(A79="total",SUM(L$4:L78),0)</f>
        <v>0</v>
      </c>
    </row>
    <row r="80" spans="11:12">
      <c r="K80" s="44" t="str">
        <f>IFERROR((IF(AND(A80&lt;&gt;"",G80=K$4),MONTH(MAX($A$2:$A78))+ROW(A76)/10,"")&amp;IF(A80="total",MONTH(MAX($A$2:$A78))+ROW(A76)/10,""))*1,"")</f>
        <v/>
      </c>
      <c r="L80" s="45">
        <f>SUM(IFERROR(IF((INT(K80)=COUNTIF(A$5:A80,"total")*(G$5:G80=K$4)),F$5:F80,0),0))-IF(A80="total",SUM(L$4:L79),0)</f>
        <v>0</v>
      </c>
    </row>
    <row r="81" spans="11:12">
      <c r="K81" s="44" t="str">
        <f>IFERROR((IF(AND(A81&lt;&gt;"",G81=K$4),MONTH(MAX($A$2:$A79))+ROW(A77)/10,"")&amp;IF(A81="total",MONTH(MAX($A$2:$A79))+ROW(A77)/10,""))*1,"")</f>
        <v/>
      </c>
      <c r="L81" s="45">
        <f>SUM(IFERROR(IF((INT(K81)=COUNTIF(A$5:A81,"total")*(G$5:G81=K$4)),F$5:F81,0),0))-IF(A81="total",SUM(L$4:L80),0)</f>
        <v>0</v>
      </c>
    </row>
    <row r="82" spans="11:12">
      <c r="K82" s="44" t="str">
        <f>IFERROR((IF(AND(A82&lt;&gt;"",G82=K$4),MONTH(MAX($A$2:$A80))+ROW(A78)/10,"")&amp;IF(A82="total",MONTH(MAX($A$2:$A80))+ROW(A78)/10,""))*1,"")</f>
        <v/>
      </c>
      <c r="L82" s="45">
        <f>SUM(IFERROR(IF((INT(K82)=COUNTIF(A$5:A82,"total")*(G$5:G82=K$4)),F$5:F82,0),0))-IF(A82="total",SUM(L$4:L81),0)</f>
        <v>0</v>
      </c>
    </row>
    <row r="83" spans="11:12">
      <c r="K83" s="44" t="str">
        <f>IFERROR((IF(AND(A83&lt;&gt;"",G83=K$4),MONTH(MAX($A$2:$A81))+ROW(A79)/10,"")&amp;IF(A83="total",MONTH(MAX($A$2:$A81))+ROW(A79)/10,""))*1,"")</f>
        <v/>
      </c>
      <c r="L83" s="45">
        <f>SUM(IFERROR(IF((INT(K83)=COUNTIF(A$5:A83,"total")*(G$5:G83=K$4)),F$5:F83,0),0))-IF(A83="total",SUM(L$4:L82),0)</f>
        <v>0</v>
      </c>
    </row>
    <row r="84" spans="11:12">
      <c r="K84" s="44" t="str">
        <f>IFERROR((IF(AND(A84&lt;&gt;"",G84=K$4),MONTH(MAX($A$2:$A82))+ROW(A80)/10,"")&amp;IF(A84="total",MONTH(MAX($A$2:$A82))+ROW(A80)/10,""))*1,"")</f>
        <v/>
      </c>
      <c r="L84" s="45">
        <f>SUM(IFERROR(IF((INT(K84)=COUNTIF(A$5:A84,"total")*(G$5:G84=K$4)),F$5:F84,0),0))-IF(A84="total",SUM(L$4:L83),0)</f>
        <v>0</v>
      </c>
    </row>
    <row r="85" spans="11:12">
      <c r="K85" s="44" t="str">
        <f>IFERROR((IF(AND(A85&lt;&gt;"",G85=K$4),MONTH(MAX($A$2:$A83))+ROW(A81)/10,"")&amp;IF(A85="total",MONTH(MAX($A$2:$A83))+ROW(A81)/10,""))*1,"")</f>
        <v/>
      </c>
      <c r="L85" s="45">
        <f>SUM(IFERROR(IF((INT(K85)=COUNTIF(A$5:A85,"total")*(G$5:G85=K$4)),F$5:F85,0),0))-IF(A85="total",SUM(L$4:L84),0)</f>
        <v>0</v>
      </c>
    </row>
    <row r="86" spans="11:12">
      <c r="K86" s="44" t="str">
        <f>IFERROR((IF(AND(A86&lt;&gt;"",G86=K$4),MONTH(MAX($A$2:$A84))+ROW(A82)/10,"")&amp;IF(A86="total",MONTH(MAX($A$2:$A84))+ROW(A82)/10,""))*1,"")</f>
        <v/>
      </c>
      <c r="L86" s="45">
        <f>SUM(IFERROR(IF((INT(K86)=COUNTIF(A$5:A86,"total")*(G$5:G86=K$4)),F$5:F86,0),0))-IF(A86="total",SUM(L$4:L85),0)</f>
        <v>0</v>
      </c>
    </row>
    <row r="87" spans="11:12">
      <c r="K87" s="44" t="str">
        <f>IFERROR((IF(AND(A87&lt;&gt;"",G87=K$4),MONTH(MAX($A$2:$A85))+ROW(A83)/10,"")&amp;IF(A87="total",MONTH(MAX($A$2:$A85))+ROW(A83)/10,""))*1,"")</f>
        <v/>
      </c>
      <c r="L87" s="45">
        <f>SUM(IFERROR(IF((INT(K87)=COUNTIF(A$5:A87,"total")*(G$5:G87=K$4)),F$5:F87,0),0))-IF(A87="total",SUM(L$4:L86),0)</f>
        <v>0</v>
      </c>
    </row>
    <row r="88" spans="11:12">
      <c r="K88" s="44" t="str">
        <f>IFERROR((IF(AND(A88&lt;&gt;"",G88=K$4),MONTH(MAX($A$2:$A86))+ROW(A84)/10,"")&amp;IF(A88="total",MONTH(MAX($A$2:$A86))+ROW(A84)/10,""))*1,"")</f>
        <v/>
      </c>
      <c r="L88" s="45">
        <f>SUM(IFERROR(IF((INT(K88)=COUNTIF(A$5:A88,"total")*(G$5:G88=K$4)),F$5:F88,0),0))-IF(A88="total",SUM(L$4:L87),0)</f>
        <v>0</v>
      </c>
    </row>
    <row r="89" spans="11:12">
      <c r="K89" s="44" t="str">
        <f>IFERROR((IF(AND(A89&lt;&gt;"",G89=K$4),MONTH(MAX($A$2:$A87))+ROW(A85)/10,"")&amp;IF(A89="total",MONTH(MAX($A$2:$A87))+ROW(A85)/10,""))*1,"")</f>
        <v/>
      </c>
      <c r="L89" s="45">
        <f>SUM(IFERROR(IF((INT(K89)=COUNTIF(A$5:A89,"total")*(G$5:G89=K$4)),F$5:F89,0),0))-IF(A89="total",SUM(L$4:L88),0)</f>
        <v>0</v>
      </c>
    </row>
    <row r="90" spans="11:12">
      <c r="K90" s="44" t="str">
        <f>IFERROR((IF(AND(A90&lt;&gt;"",G90=K$4),MONTH(MAX($A$2:$A88))+ROW(A86)/10,"")&amp;IF(A90="total",MONTH(MAX($A$2:$A88))+ROW(A86)/10,""))*1,"")</f>
        <v/>
      </c>
      <c r="L90" s="45">
        <f>SUM(IFERROR(IF((INT(K90)=COUNTIF(A$5:A90,"total")*(G$5:G90=K$4)),F$5:F90,0),0))-IF(A90="total",SUM(L$4:L89),0)</f>
        <v>0</v>
      </c>
    </row>
    <row r="91" spans="11:12">
      <c r="K91" s="44" t="str">
        <f>IFERROR((IF(AND(A91&lt;&gt;"",G91=K$4),MONTH(MAX($A$2:$A89))+ROW(A87)/10,"")&amp;IF(A91="total",MONTH(MAX($A$2:$A89))+ROW(A87)/10,""))*1,"")</f>
        <v/>
      </c>
      <c r="L91" s="45">
        <f>SUM(IFERROR(IF((INT(K91)=COUNTIF(A$5:A91,"total")*(G$5:G91=K$4)),F$5:F91,0),0))-IF(A91="total",SUM(L$4:L90),0)</f>
        <v>0</v>
      </c>
    </row>
    <row r="92" spans="11:12">
      <c r="K92" s="44" t="str">
        <f>IFERROR((IF(AND(A92&lt;&gt;"",G92=K$4),MONTH(MAX($A$2:$A90))+ROW(A88)/10,"")&amp;IF(A92="total",MONTH(MAX($A$2:$A90))+ROW(A88)/10,""))*1,"")</f>
        <v/>
      </c>
      <c r="L92" s="45">
        <f>SUM(IFERROR(IF((INT(K92)=COUNTIF(A$5:A92,"total")*(G$5:G92=K$4)),F$5:F92,0),0))-IF(A92="total",SUM(L$4:L91),0)</f>
        <v>0</v>
      </c>
    </row>
    <row r="93" spans="11:12">
      <c r="K93" s="44" t="str">
        <f>IFERROR((IF(AND(A93&lt;&gt;"",G93=K$4),MONTH(MAX($A$2:$A91))+ROW(A89)/10,"")&amp;IF(A93="total",MONTH(MAX($A$2:$A91))+ROW(A89)/10,""))*1,"")</f>
        <v/>
      </c>
      <c r="L93" s="45">
        <f>SUM(IFERROR(IF((INT(K93)=COUNTIF(A$5:A93,"total")*(G$5:G93=K$4)),F$5:F93,0),0))-IF(A93="total",SUM(L$4:L92),0)</f>
        <v>0</v>
      </c>
    </row>
    <row r="94" spans="11:12">
      <c r="K94" s="44" t="str">
        <f>IFERROR((IF(AND(A94&lt;&gt;"",G94=K$4),MONTH(MAX($A$2:$A92))+ROW(A90)/10,"")&amp;IF(A94="total",MONTH(MAX($A$2:$A92))+ROW(A90)/10,""))*1,"")</f>
        <v/>
      </c>
      <c r="L94" s="45">
        <f>SUM(IFERROR(IF((INT(K94)=COUNTIF(A$5:A94,"total")*(G$5:G94=K$4)),F$5:F94,0),0))-IF(A94="total",SUM(L$4:L93),0)</f>
        <v>0</v>
      </c>
    </row>
    <row r="95" spans="11:12">
      <c r="K95" s="44" t="str">
        <f>IFERROR((IF(AND(A95&lt;&gt;"",G95=K$4),MONTH(MAX($A$2:$A93))+ROW(A91)/10,"")&amp;IF(A95="total",MONTH(MAX($A$2:$A93))+ROW(A91)/10,""))*1,"")</f>
        <v/>
      </c>
      <c r="L95" s="45">
        <f>SUM(IFERROR(IF((INT(K95)=COUNTIF(A$5:A95,"total")*(G$5:G95=K$4)),F$5:F95,0),0))-IF(A95="total",SUM(L$4:L94),0)</f>
        <v>0</v>
      </c>
    </row>
    <row r="96" spans="11:12">
      <c r="K96" s="44" t="str">
        <f>IFERROR((IF(AND(A96&lt;&gt;"",G96=K$4),MONTH(MAX($A$2:$A94))+ROW(A92)/10,"")&amp;IF(A96="total",MONTH(MAX($A$2:$A94))+ROW(A92)/10,""))*1,"")</f>
        <v/>
      </c>
      <c r="L96" s="45">
        <f>SUM(IFERROR(IF((INT(K96)=COUNTIF(A$5:A96,"total")*(G$5:G96=K$4)),F$5:F96,0),0))-IF(A96="total",SUM(L$4:L95),0)</f>
        <v>0</v>
      </c>
    </row>
    <row r="97" spans="11:12">
      <c r="K97" s="44" t="str">
        <f>IFERROR((IF(AND(A97&lt;&gt;"",G97=K$4),MONTH(MAX($A$2:$A95))+ROW(A93)/10,"")&amp;IF(A97="total",MONTH(MAX($A$2:$A95))+ROW(A93)/10,""))*1,"")</f>
        <v/>
      </c>
      <c r="L97" s="45">
        <f>SUM(IFERROR(IF((INT(K97)=COUNTIF(A$5:A97,"total")*(G$5:G97=K$4)),F$5:F97,0),0))-IF(A97="total",SUM(L$4:L96),0)</f>
        <v>0</v>
      </c>
    </row>
    <row r="98" spans="11:12">
      <c r="K98" s="44" t="str">
        <f>IFERROR((IF(AND(A98&lt;&gt;"",G98=K$4),MONTH(MAX($A$2:$A96))+ROW(A94)/10,"")&amp;IF(A98="total",MONTH(MAX($A$2:$A96))+ROW(A94)/10,""))*1,"")</f>
        <v/>
      </c>
      <c r="L98" s="45">
        <f>SUM(IFERROR(IF((INT(K98)=COUNTIF(A$5:A98,"total")*(G$5:G98=K$4)),F$5:F98,0),0))-IF(A98="total",SUM(L$4:L97),0)</f>
        <v>0</v>
      </c>
    </row>
    <row r="99" spans="11:12">
      <c r="K99" s="44" t="str">
        <f>IFERROR((IF(AND(A99&lt;&gt;"",G99=K$4),MONTH(MAX($A$2:$A97))+ROW(A95)/10,"")&amp;IF(A99="total",MONTH(MAX($A$2:$A97))+ROW(A95)/10,""))*1,"")</f>
        <v/>
      </c>
      <c r="L99" s="45">
        <f>SUM(IFERROR(IF((INT(K99)=COUNTIF(A$5:A99,"total")*(G$5:G99=K$4)),F$5:F99,0),0))-IF(A99="total",SUM(L$4:L98),0)</f>
        <v>0</v>
      </c>
    </row>
    <row r="100" spans="11:12">
      <c r="K100" s="44" t="str">
        <f>IFERROR((IF(AND(A100&lt;&gt;"",G100=K$4),MONTH(MAX($A$2:$A98))+ROW(A96)/10,"")&amp;IF(A100="total",MONTH(MAX($A$2:$A98))+ROW(A96)/10,""))*1,"")</f>
        <v/>
      </c>
      <c r="L100" s="45">
        <f>SUM(IFERROR(IF((INT(K100)=COUNTIF(A$5:A100,"total")*(G$5:G100=K$4)),F$5:F100,0),0))-IF(A100="total",SUM(L$4:L99),0)</f>
        <v>0</v>
      </c>
    </row>
    <row r="101" spans="11:12">
      <c r="K101" s="44" t="str">
        <f>IFERROR((IF(AND(A101&lt;&gt;"",G101=K$4),MONTH(MAX($A$2:$A99))+ROW(A97)/10,"")&amp;IF(A101="total",MONTH(MAX($A$2:$A99))+ROW(A97)/10,""))*1,"")</f>
        <v/>
      </c>
      <c r="L101" s="45">
        <f>SUM(IFERROR(IF((INT(K101)=COUNTIF(A$5:A101,"total")*(G$5:G101=K$4)),F$5:F101,0),0))-IF(A101="total",SUM(L$4:L100),0)</f>
        <v>0</v>
      </c>
    </row>
    <row r="102" spans="11:12">
      <c r="K102" s="44" t="str">
        <f>IFERROR((IF(AND(A102&lt;&gt;"",G102=K$4),MONTH(MAX($A$2:$A100))+ROW(A98)/10,"")&amp;IF(A102="total",MONTH(MAX($A$2:$A100))+ROW(A98)/10,""))*1,"")</f>
        <v/>
      </c>
      <c r="L102" s="45">
        <f>SUM(IFERROR(IF((INT(K102)=COUNTIF(A$5:A102,"total")*(G$5:G102=K$4)),F$5:F102,0),0))-IF(A102="total",SUM(L$4:L101),0)</f>
        <v>0</v>
      </c>
    </row>
    <row r="103" spans="11:12">
      <c r="K103" s="44" t="str">
        <f>IFERROR((IF(AND(A103&lt;&gt;"",G103=K$4),MONTH(MAX($A$2:$A101))+ROW(A99)/10,"")&amp;IF(A103="total",MONTH(MAX($A$2:$A101))+ROW(A99)/10,""))*1,"")</f>
        <v/>
      </c>
      <c r="L103" s="45">
        <f>SUM(IFERROR(IF((INT(K103)=COUNTIF(A$5:A103,"total")*(G$5:G103=K$4)),F$5:F103,0),0))-IF(A103="total",SUM(L$4:L102),0)</f>
        <v>0</v>
      </c>
    </row>
    <row r="104" spans="11:12">
      <c r="K104" s="44" t="str">
        <f>IFERROR((IF(AND(A104&lt;&gt;"",G104=K$4),MONTH(MAX($A$2:$A102))+ROW(A100)/10,"")&amp;IF(A104="total",MONTH(MAX($A$2:$A102))+ROW(A100)/10,""))*1,"")</f>
        <v/>
      </c>
      <c r="L104" s="45">
        <f>SUM(IFERROR(IF((INT(K104)=COUNTIF(A$5:A104,"total")*(G$5:G104=K$4)),F$5:F104,0),0))-IF(A104="total",SUM(L$4:L103),0)</f>
        <v>0</v>
      </c>
    </row>
    <row r="105" spans="11:12">
      <c r="K105" s="44" t="str">
        <f>IFERROR((IF(AND(A105&lt;&gt;"",G105=K$4),MONTH(MAX($A$2:$A103))+ROW(A101)/10,"")&amp;IF(A105="total",MONTH(MAX($A$2:$A103))+ROW(A101)/10,""))*1,"")</f>
        <v/>
      </c>
      <c r="L105" s="45">
        <f>SUM(IFERROR(IF((INT(K105)=COUNTIF(A$5:A105,"total")*(G$5:G105=K$4)),F$5:F105,0),0))-IF(A105="total",SUM(L$4:L104),0)</f>
        <v>0</v>
      </c>
    </row>
    <row r="106" spans="11:12">
      <c r="K106" s="44" t="str">
        <f>IFERROR((IF(AND(A106&lt;&gt;"",G106=K$4),MONTH(MAX($A$2:$A104))+ROW(A102)/10,"")&amp;IF(A106="total",MONTH(MAX($A$2:$A104))+ROW(A102)/10,""))*1,"")</f>
        <v/>
      </c>
      <c r="L106" s="45">
        <f>SUM(IFERROR(IF((INT(K106)=COUNTIF(A$5:A106,"total")*(G$5:G106=K$4)),F$5:F106,0),0))-IF(A106="total",SUM(L$4:L105),0)</f>
        <v>0</v>
      </c>
    </row>
    <row r="107" spans="11:12">
      <c r="K107" s="44" t="str">
        <f>IFERROR((IF(AND(A107&lt;&gt;"",G107=K$4),MONTH(MAX($A$2:$A105))+ROW(A103)/10,"")&amp;IF(A107="total",MONTH(MAX($A$2:$A105))+ROW(A103)/10,""))*1,"")</f>
        <v/>
      </c>
      <c r="L107" s="45">
        <f>SUM(IFERROR(IF((INT(K107)=COUNTIF(A$5:A107,"total")*(G$5:G107=K$4)),F$5:F107,0),0))-IF(A107="total",SUM(L$4:L106),0)</f>
        <v>0</v>
      </c>
    </row>
    <row r="108" spans="11:12">
      <c r="K108" s="44" t="str">
        <f>IFERROR((IF(AND(A108&lt;&gt;"",G108=K$4),MONTH(MAX($A$2:$A106))+ROW(A104)/10,"")&amp;IF(A108="total",MONTH(MAX($A$2:$A106))+ROW(A104)/10,""))*1,"")</f>
        <v/>
      </c>
      <c r="L108" s="45">
        <f>SUM(IFERROR(IF((INT(K108)=COUNTIF(A$5:A108,"total")*(G$5:G108=K$4)),F$5:F108,0),0))-IF(A108="total",SUM(L$4:L107),0)</f>
        <v>0</v>
      </c>
    </row>
    <row r="109" spans="11:12">
      <c r="K109" s="44" t="str">
        <f>IFERROR((IF(AND(A109&lt;&gt;"",G109=K$4),MONTH(MAX($A$2:$A107))+ROW(A105)/10,"")&amp;IF(A109="total",MONTH(MAX($A$2:$A107))+ROW(A105)/10,""))*1,"")</f>
        <v/>
      </c>
      <c r="L109" s="45">
        <f>SUM(IFERROR(IF((INT(K109)=COUNTIF(A$5:A109,"total")*(G$5:G109=K$4)),F$5:F109,0),0))-IF(A109="total",SUM(L$4:L108),0)</f>
        <v>0</v>
      </c>
    </row>
    <row r="110" spans="11:12">
      <c r="K110" s="44" t="str">
        <f>IFERROR((IF(AND(A110&lt;&gt;"",G110=K$4),MONTH(MAX($A$2:$A108))+ROW(A106)/10,"")&amp;IF(A110="total",MONTH(MAX($A$2:$A108))+ROW(A106)/10,""))*1,"")</f>
        <v/>
      </c>
      <c r="L110" s="45">
        <f>SUM(IFERROR(IF((INT(K110)=COUNTIF(A$5:A110,"total")*(G$5:G110=K$4)),F$5:F110,0),0))-IF(A110="total",SUM(L$4:L109),0)</f>
        <v>0</v>
      </c>
    </row>
    <row r="111" spans="11:12">
      <c r="K111" s="44" t="str">
        <f>IFERROR((IF(AND(A111&lt;&gt;"",G111=K$4),MONTH(MAX($A$2:$A109))+ROW(A107)/10,"")&amp;IF(A111="total",MONTH(MAX($A$2:$A109))+ROW(A107)/10,""))*1,"")</f>
        <v/>
      </c>
      <c r="L111" s="45">
        <f>SUM(IFERROR(IF((INT(K111)=COUNTIF(A$5:A111,"total")*(G$5:G111=K$4)),F$5:F111,0),0))-IF(A111="total",SUM(L$4:L110),0)</f>
        <v>0</v>
      </c>
    </row>
    <row r="112" spans="11:12">
      <c r="K112" s="44" t="str">
        <f>IFERROR((IF(AND(A112&lt;&gt;"",G112=K$4),MONTH(MAX($A$2:$A110))+ROW(A108)/10,"")&amp;IF(A112="total",MONTH(MAX($A$2:$A110))+ROW(A108)/10,""))*1,"")</f>
        <v/>
      </c>
      <c r="L112" s="45">
        <f>SUM(IFERROR(IF((INT(K112)=COUNTIF(A$5:A112,"total")*(G$5:G112=K$4)),F$5:F112,0),0))-IF(A112="total",SUM(L$4:L111),0)</f>
        <v>0</v>
      </c>
    </row>
    <row r="113" spans="11:12">
      <c r="K113" s="44" t="str">
        <f>IFERROR((IF(AND(A113&lt;&gt;"",G113=K$4),MONTH(MAX($A$2:$A111))+ROW(A109)/10,"")&amp;IF(A113="total",MONTH(MAX($A$2:$A111))+ROW(A109)/10,""))*1,"")</f>
        <v/>
      </c>
      <c r="L113" s="45">
        <f>SUM(IFERROR(IF((INT(K113)=COUNTIF(A$5:A113,"total")*(G$5:G113=K$4)),F$5:F113,0),0))-IF(A113="total",SUM(L$4:L112),0)</f>
        <v>0</v>
      </c>
    </row>
    <row r="114" spans="11:12">
      <c r="K114" s="44" t="str">
        <f>IFERROR((IF(AND(A114&lt;&gt;"",G114=K$4),MONTH(MAX($A$2:$A112))+ROW(A110)/10,"")&amp;IF(A114="total",MONTH(MAX($A$2:$A112))+ROW(A110)/10,""))*1,"")</f>
        <v/>
      </c>
      <c r="L114" s="45">
        <f>SUM(IFERROR(IF((INT(K114)=COUNTIF(A$5:A114,"total")*(G$5:G114=K$4)),F$5:F114,0),0))-IF(A114="total",SUM(L$4:L113),0)</f>
        <v>0</v>
      </c>
    </row>
    <row r="115" spans="11:12">
      <c r="K115" s="44" t="str">
        <f>IFERROR((IF(AND(A115&lt;&gt;"",G115=K$4),MONTH(MAX($A$2:$A113))+ROW(A111)/10,"")&amp;IF(A115="total",MONTH(MAX($A$2:$A113))+ROW(A111)/10,""))*1,"")</f>
        <v/>
      </c>
      <c r="L115" s="45">
        <f>SUM(IFERROR(IF((INT(K115)=COUNTIF(A$5:A115,"total")*(G$5:G115=K$4)),F$5:F115,0),0))-IF(A115="total",SUM(L$4:L114),0)</f>
        <v>0</v>
      </c>
    </row>
    <row r="116" spans="11:12">
      <c r="K116" s="44" t="str">
        <f>IFERROR((IF(AND(A116&lt;&gt;"",G116=K$4),MONTH(MAX($A$2:$A114))+ROW(A112)/10,"")&amp;IF(A116="total",MONTH(MAX($A$2:$A114))+ROW(A112)/10,""))*1,"")</f>
        <v/>
      </c>
      <c r="L116" s="45">
        <f>SUM(IFERROR(IF((INT(K116)=COUNTIF(A$5:A116,"total")*(G$5:G116=K$4)),F$5:F116,0),0))-IF(A116="total",SUM(L$4:L115),0)</f>
        <v>0</v>
      </c>
    </row>
    <row r="117" spans="11:12">
      <c r="K117" s="44" t="str">
        <f>IFERROR((IF(AND(A117&lt;&gt;"",G117=K$4),MONTH(MAX($A$2:$A115))+ROW(A113)/10,"")&amp;IF(A117="total",MONTH(MAX($A$2:$A115))+ROW(A113)/10,""))*1,"")</f>
        <v/>
      </c>
      <c r="L117" s="45">
        <f>SUM(IFERROR(IF((INT(K117)=COUNTIF(A$5:A117,"total")*(G$5:G117=K$4)),F$5:F117,0),0))-IF(A117="total",SUM(L$4:L116),0)</f>
        <v>0</v>
      </c>
    </row>
    <row r="118" spans="11:12">
      <c r="K118" s="44" t="str">
        <f>IFERROR((IF(AND(A118&lt;&gt;"",G118=K$4),MONTH(MAX($A$2:$A116))+ROW(A114)/10,"")&amp;IF(A118="total",MONTH(MAX($A$2:$A116))+ROW(A114)/10,""))*1,"")</f>
        <v/>
      </c>
      <c r="L118" s="45">
        <f>SUM(IFERROR(IF((INT(K118)=COUNTIF(A$5:A118,"total")*(G$5:G118=K$4)),F$5:F118,0),0))-IF(A118="total",SUM(L$4:L117),0)</f>
        <v>0</v>
      </c>
    </row>
    <row r="119" spans="11:12">
      <c r="K119" s="44" t="str">
        <f>IFERROR((IF(AND(A119&lt;&gt;"",G119=K$4),MONTH(MAX($A$2:$A117))+ROW(A115)/10,"")&amp;IF(A119="total",MONTH(MAX($A$2:$A117))+ROW(A115)/10,""))*1,"")</f>
        <v/>
      </c>
      <c r="L119" s="45">
        <f>SUM(IFERROR(IF((INT(K119)=COUNTIF(A$5:A119,"total")*(G$5:G119=K$4)),F$5:F119,0),0))-IF(A119="total",SUM(L$4:L118),0)</f>
        <v>0</v>
      </c>
    </row>
    <row r="120" spans="11:12">
      <c r="K120" s="44" t="str">
        <f>IFERROR((IF(AND(A120&lt;&gt;"",G120=K$4),MONTH(MAX($A$2:$A118))+ROW(A116)/10,"")&amp;IF(A120="total",MONTH(MAX($A$2:$A118))+ROW(A116)/10,""))*1,"")</f>
        <v/>
      </c>
      <c r="L120" s="45">
        <f>SUM(IFERROR(IF((INT(K120)=COUNTIF(A$5:A120,"total")*(G$5:G120=K$4)),F$5:F120,0),0))-IF(A120="total",SUM(L$4:L119),0)</f>
        <v>0</v>
      </c>
    </row>
    <row r="121" spans="11:12">
      <c r="K121" s="44" t="str">
        <f>IFERROR((IF(AND(A121&lt;&gt;"",G121=K$4),MONTH(MAX($A$2:$A119))+ROW(A117)/10,"")&amp;IF(A121="total",MONTH(MAX($A$2:$A119))+ROW(A117)/10,""))*1,"")</f>
        <v/>
      </c>
      <c r="L121" s="45">
        <f>SUM(IFERROR(IF((INT(K121)=COUNTIF(A$5:A121,"total")*(G$5:G121=K$4)),F$5:F121,0),0))-IF(A121="total",SUM(L$4:L120),0)</f>
        <v>0</v>
      </c>
    </row>
    <row r="122" spans="11:12">
      <c r="K122" s="44" t="str">
        <f>IFERROR((IF(AND(A122&lt;&gt;"",G122=K$4),MONTH(MAX($A$2:$A120))+ROW(A118)/10,"")&amp;IF(A122="total",MONTH(MAX($A$2:$A120))+ROW(A118)/10,""))*1,"")</f>
        <v/>
      </c>
      <c r="L122" s="45">
        <f>SUM(IFERROR(IF((INT(K122)=COUNTIF(A$5:A122,"total")*(G$5:G122=K$4)),F$5:F122,0),0))-IF(A122="total",SUM(L$4:L121),0)</f>
        <v>0</v>
      </c>
    </row>
    <row r="123" spans="11:12">
      <c r="K123" s="44" t="str">
        <f>IFERROR((IF(AND(A123&lt;&gt;"",G123=K$4),MONTH(MAX($A$2:$A121))+ROW(A119)/10,"")&amp;IF(A123="total",MONTH(MAX($A$2:$A121))+ROW(A119)/10,""))*1,"")</f>
        <v/>
      </c>
      <c r="L123" s="45">
        <f>SUM(IFERROR(IF((INT(K123)=COUNTIF(A$5:A123,"total")*(G$5:G123=K$4)),F$5:F123,0),0))-IF(A123="total",SUM(L$4:L122),0)</f>
        <v>0</v>
      </c>
    </row>
    <row r="124" spans="11:12">
      <c r="K124" s="44" t="str">
        <f>IFERROR((IF(AND(A124&lt;&gt;"",G124=K$4),MONTH(MAX($A$2:$A122))+ROW(A120)/10,"")&amp;IF(A124="total",MONTH(MAX($A$2:$A122))+ROW(A120)/10,""))*1,"")</f>
        <v/>
      </c>
      <c r="L124" s="45">
        <f>SUM(IFERROR(IF((INT(K124)=COUNTIF(A$5:A124,"total")*(G$5:G124=K$4)),F$5:F124,0),0))-IF(A124="total",SUM(L$4:L123),0)</f>
        <v>0</v>
      </c>
    </row>
    <row r="125" spans="11:12">
      <c r="K125" s="44" t="str">
        <f>IFERROR((IF(AND(A125&lt;&gt;"",G125=K$4),MONTH(MAX($A$2:$A123))+ROW(A121)/10,"")&amp;IF(A125="total",MONTH(MAX($A$2:$A123))+ROW(A121)/10,""))*1,"")</f>
        <v/>
      </c>
      <c r="L125" s="45">
        <f>SUM(IFERROR(IF((INT(K125)=COUNTIF(A$5:A125,"total")*(G$5:G125=K$4)),F$5:F125,0),0))-IF(A125="total",SUM(L$4:L124),0)</f>
        <v>0</v>
      </c>
    </row>
    <row r="126" spans="11:12">
      <c r="K126" s="44" t="str">
        <f>IFERROR((IF(AND(A126&lt;&gt;"",G126=K$4),MONTH(MAX($A$2:$A124))+ROW(A122)/10,"")&amp;IF(A126="total",MONTH(MAX($A$2:$A124))+ROW(A122)/10,""))*1,"")</f>
        <v/>
      </c>
      <c r="L126" s="45">
        <f>SUM(IFERROR(IF((INT(K126)=COUNTIF(A$5:A126,"total")*(G$5:G126=K$4)),F$5:F126,0),0))-IF(A126="total",SUM(L$4:L125),0)</f>
        <v>0</v>
      </c>
    </row>
    <row r="127" spans="11:12">
      <c r="K127" s="44" t="str">
        <f>IFERROR((IF(AND(A127&lt;&gt;"",G127=K$4),MONTH(MAX($A$2:$A125))+ROW(A123)/10,"")&amp;IF(A127="total",MONTH(MAX($A$2:$A125))+ROW(A123)/10,""))*1,"")</f>
        <v/>
      </c>
      <c r="L127" s="45">
        <f>SUM(IFERROR(IF((INT(K127)=COUNTIF(A$5:A127,"total")*(G$5:G127=K$4)),F$5:F127,0),0))-IF(A127="total",SUM(L$4:L126),0)</f>
        <v>0</v>
      </c>
    </row>
    <row r="128" spans="11:12">
      <c r="K128" s="44" t="str">
        <f>IFERROR((IF(AND(A128&lt;&gt;"",G128=K$4),MONTH(MAX($A$2:$A126))+ROW(A124)/10,"")&amp;IF(A128="total",MONTH(MAX($A$2:$A126))+ROW(A124)/10,""))*1,"")</f>
        <v/>
      </c>
      <c r="L128" s="45">
        <f>SUM(IFERROR(IF((INT(K128)=COUNTIF(A$5:A128,"total")*(G$5:G128=K$4)),F$5:F128,0),0))-IF(A128="total",SUM(L$4:L127),0)</f>
        <v>0</v>
      </c>
    </row>
    <row r="129" spans="11:12">
      <c r="K129" s="44" t="str">
        <f>IFERROR((IF(AND(A129&lt;&gt;"",G129=K$4),MONTH(MAX($A$2:$A127))+ROW(A125)/10,"")&amp;IF(A129="total",MONTH(MAX($A$2:$A127))+ROW(A125)/10,""))*1,"")</f>
        <v/>
      </c>
      <c r="L129" s="45">
        <f>SUM(IFERROR(IF((INT(K129)=COUNTIF(A$5:A129,"total")*(G$5:G129=K$4)),F$5:F129,0),0))-IF(A129="total",SUM(L$4:L128),0)</f>
        <v>0</v>
      </c>
    </row>
    <row r="130" spans="11:12">
      <c r="K130" s="44" t="str">
        <f>IFERROR((IF(AND(A130&lt;&gt;"",G130=K$4),MONTH(MAX($A$2:$A128))+ROW(A126)/10,"")&amp;IF(A130="total",MONTH(MAX($A$2:$A128))+ROW(A126)/10,""))*1,"")</f>
        <v/>
      </c>
      <c r="L130" s="45">
        <f>SUM(IFERROR(IF((INT(K130)=COUNTIF(A$5:A130,"total")*(G$5:G130=K$4)),F$5:F130,0),0))-IF(A130="total",SUM(L$4:L129),0)</f>
        <v>0</v>
      </c>
    </row>
    <row r="131" spans="11:12">
      <c r="K131" s="44" t="str">
        <f>IFERROR((IF(AND(A131&lt;&gt;"",G131=K$4),MONTH(MAX($A$2:$A129))+ROW(A127)/10,"")&amp;IF(A131="total",MONTH(MAX($A$2:$A129))+ROW(A127)/10,""))*1,"")</f>
        <v/>
      </c>
      <c r="L131" s="45">
        <f>SUM(IFERROR(IF((INT(K131)=COUNTIF(A$5:A131,"total")*(G$5:G131=K$4)),F$5:F131,0),0))-IF(A131="total",SUM(L$4:L130),0)</f>
        <v>0</v>
      </c>
    </row>
    <row r="132" spans="11:12">
      <c r="K132" s="44" t="str">
        <f>IFERROR((IF(AND(A132&lt;&gt;"",G132=K$4),MONTH(MAX($A$2:$A130))+ROW(A128)/10,"")&amp;IF(A132="total",MONTH(MAX($A$2:$A130))+ROW(A128)/10,""))*1,"")</f>
        <v/>
      </c>
      <c r="L132" s="45">
        <f>SUM(IFERROR(IF((INT(K132)=COUNTIF(A$5:A132,"total")*(G$5:G132=K$4)),F$5:F132,0),0))-IF(A132="total",SUM(L$4:L131),0)</f>
        <v>0</v>
      </c>
    </row>
    <row r="133" spans="11:12">
      <c r="K133" s="44" t="str">
        <f>IFERROR((IF(AND(A133&lt;&gt;"",G133=K$4),MONTH(MAX($A$2:$A131))+ROW(A129)/10,"")&amp;IF(A133="total",MONTH(MAX($A$2:$A131))+ROW(A129)/10,""))*1,"")</f>
        <v/>
      </c>
      <c r="L133" s="45">
        <f>SUM(IFERROR(IF((INT(K133)=COUNTIF(A$5:A133,"total")*(G$5:G133=K$4)),F$5:F133,0),0))-IF(A133="total",SUM(L$4:L132),0)</f>
        <v>0</v>
      </c>
    </row>
    <row r="134" spans="11:12">
      <c r="K134" s="44" t="str">
        <f>IFERROR((IF(AND(A134&lt;&gt;"",G134=K$4),MONTH(MAX($A$2:$A132))+ROW(A130)/10,"")&amp;IF(A134="total",MONTH(MAX($A$2:$A132))+ROW(A130)/10,""))*1,"")</f>
        <v/>
      </c>
      <c r="L134" s="45">
        <f>SUM(IFERROR(IF((INT(K134)=COUNTIF(A$5:A134,"total")*(G$5:G134=K$4)),F$5:F134,0),0))-IF(A134="total",SUM(L$4:L133),0)</f>
        <v>0</v>
      </c>
    </row>
    <row r="135" spans="11:12">
      <c r="K135" s="44" t="str">
        <f>IFERROR((IF(AND(A135&lt;&gt;"",G135=K$4),MONTH(MAX($A$2:$A133))+ROW(A131)/10,"")&amp;IF(A135="total",MONTH(MAX($A$2:$A133))+ROW(A131)/10,""))*1,"")</f>
        <v/>
      </c>
      <c r="L135" s="45">
        <f>SUM(IFERROR(IF((INT(K135)=COUNTIF(A$5:A135,"total")*(G$5:G135=K$4)),F$5:F135,0),0))-IF(A135="total",SUM(L$4:L134),0)</f>
        <v>0</v>
      </c>
    </row>
    <row r="136" spans="11:12">
      <c r="K136" s="44" t="str">
        <f>IFERROR((IF(AND(A136&lt;&gt;"",G136=K$4),MONTH(MAX($A$2:$A134))+ROW(A132)/10,"")&amp;IF(A136="total",MONTH(MAX($A$2:$A134))+ROW(A132)/10,""))*1,"")</f>
        <v/>
      </c>
      <c r="L136" s="45">
        <f>SUM(IFERROR(IF((INT(K136)=COUNTIF(A$5:A136,"total")*(G$5:G136=K$4)),F$5:F136,0),0))-IF(A136="total",SUM(L$4:L135),0)</f>
        <v>0</v>
      </c>
    </row>
    <row r="137" spans="11:12">
      <c r="K137" s="44" t="str">
        <f>IFERROR((IF(AND(A137&lt;&gt;"",G137=K$4),MONTH(MAX($A$2:$A135))+ROW(A133)/10,"")&amp;IF(A137="total",MONTH(MAX($A$2:$A135))+ROW(A133)/10,""))*1,"")</f>
        <v/>
      </c>
      <c r="L137" s="45">
        <f>SUM(IFERROR(IF((INT(K137)=COUNTIF(A$5:A137,"total")*(G$5:G137=K$4)),F$5:F137,0),0))-IF(A137="total",SUM(L$4:L136),0)</f>
        <v>0</v>
      </c>
    </row>
    <row r="138" spans="11:12">
      <c r="K138" s="44" t="str">
        <f>IFERROR((IF(AND(A138&lt;&gt;"",G138=K$4),MONTH(MAX($A$2:$A136))+ROW(A134)/10,"")&amp;IF(A138="total",MONTH(MAX($A$2:$A136))+ROW(A134)/10,""))*1,"")</f>
        <v/>
      </c>
      <c r="L138" s="45">
        <f>SUM(IFERROR(IF((INT(K138)=COUNTIF(A$5:A138,"total")*(G$5:G138=K$4)),F$5:F138,0),0))-IF(A138="total",SUM(L$4:L137),0)</f>
        <v>0</v>
      </c>
    </row>
    <row r="139" spans="11:12">
      <c r="K139" s="44" t="str">
        <f>IFERROR((IF(AND(A139&lt;&gt;"",G139=K$4),MONTH(MAX($A$2:$A137))+ROW(A135)/10,"")&amp;IF(A139="total",MONTH(MAX($A$2:$A137))+ROW(A135)/10,""))*1,"")</f>
        <v/>
      </c>
      <c r="L139" s="45">
        <f>SUM(IFERROR(IF((INT(K139)=COUNTIF(A$5:A139,"total")*(G$5:G139=K$4)),F$5:F139,0),0))-IF(A139="total",SUM(L$4:L138),0)</f>
        <v>0</v>
      </c>
    </row>
    <row r="140" spans="11:12">
      <c r="K140" s="44" t="str">
        <f>IFERROR((IF(AND(A140&lt;&gt;"",G140=K$4),MONTH(MAX($A$2:$A138))+ROW(A136)/10,"")&amp;IF(A140="total",MONTH(MAX($A$2:$A138))+ROW(A136)/10,""))*1,"")</f>
        <v/>
      </c>
      <c r="L140" s="45">
        <f>SUM(IFERROR(IF((INT(K140)=COUNTIF(A$5:A140,"total")*(G$5:G140=K$4)),F$5:F140,0),0))-IF(A140="total",SUM(L$4:L139),0)</f>
        <v>0</v>
      </c>
    </row>
    <row r="141" spans="11:12">
      <c r="K141" s="44" t="str">
        <f>IFERROR((IF(AND(A141&lt;&gt;"",G141=K$4),MONTH(MAX($A$2:$A139))+ROW(A137)/10,"")&amp;IF(A141="total",MONTH(MAX($A$2:$A139))+ROW(A137)/10,""))*1,"")</f>
        <v/>
      </c>
      <c r="L141" s="45">
        <f>SUM(IFERROR(IF((INT(K141)=COUNTIF(A$5:A141,"total")*(G$5:G141=K$4)),F$5:F141,0),0))-IF(A141="total",SUM(L$4:L140),0)</f>
        <v>0</v>
      </c>
    </row>
    <row r="142" spans="11:12">
      <c r="K142" s="44" t="str">
        <f>IFERROR((IF(AND(A142&lt;&gt;"",G142=K$4),MONTH(MAX($A$2:$A140))+ROW(A138)/10,"")&amp;IF(A142="total",MONTH(MAX($A$2:$A140))+ROW(A138)/10,""))*1,"")</f>
        <v/>
      </c>
      <c r="L142" s="45">
        <f>SUM(IFERROR(IF((INT(K142)=COUNTIF(A$5:A142,"total")*(G$5:G142=K$4)),F$5:F142,0),0))-IF(A142="total",SUM(L$4:L141),0)</f>
        <v>0</v>
      </c>
    </row>
    <row r="143" spans="11:12">
      <c r="K143" s="44" t="str">
        <f>IFERROR((IF(AND(A143&lt;&gt;"",G143=K$4),MONTH(MAX($A$2:$A141))+ROW(A139)/10,"")&amp;IF(A143="total",MONTH(MAX($A$2:$A141))+ROW(A139)/10,""))*1,"")</f>
        <v/>
      </c>
      <c r="L143" s="45">
        <f>SUM(IFERROR(IF((INT(K143)=COUNTIF(A$5:A143,"total")*(G$5:G143=K$4)),F$5:F143,0),0))-IF(A143="total",SUM(L$4:L142),0)</f>
        <v>0</v>
      </c>
    </row>
    <row r="144" spans="11:12">
      <c r="K144" s="44" t="str">
        <f>IFERROR((IF(AND(A144&lt;&gt;"",G144=K$4),MONTH(MAX($A$2:$A142))+ROW(A140)/10,"")&amp;IF(A144="total",MONTH(MAX($A$2:$A142))+ROW(A140)/10,""))*1,"")</f>
        <v/>
      </c>
      <c r="L144" s="45">
        <f>SUM(IFERROR(IF((INT(K144)=COUNTIF(A$5:A144,"total")*(G$5:G144=K$4)),F$5:F144,0),0))-IF(A144="total",SUM(L$4:L143),0)</f>
        <v>0</v>
      </c>
    </row>
    <row r="145" spans="11:12">
      <c r="K145" s="44" t="str">
        <f>IFERROR((IF(AND(A145&lt;&gt;"",G145=K$4),MONTH(MAX($A$2:$A143))+ROW(A141)/10,"")&amp;IF(A145="total",MONTH(MAX($A$2:$A143))+ROW(A141)/10,""))*1,"")</f>
        <v/>
      </c>
      <c r="L145" s="45">
        <f>SUM(IFERROR(IF((INT(K145)=COUNTIF(A$5:A145,"total")*(G$5:G145=K$4)),F$5:F145,0),0))-IF(A145="total",SUM(L$4:L144),0)</f>
        <v>0</v>
      </c>
    </row>
    <row r="146" spans="11:12">
      <c r="K146" s="44" t="str">
        <f>IFERROR((IF(AND(A146&lt;&gt;"",G146=K$4),MONTH(MAX($A$2:$A144))+ROW(A142)/10,"")&amp;IF(A146="total",MONTH(MAX($A$2:$A144))+ROW(A142)/10,""))*1,"")</f>
        <v/>
      </c>
      <c r="L146" s="45">
        <f>SUM(IFERROR(IF((INT(K146)=COUNTIF(A$5:A146,"total")*(G$5:G146=K$4)),F$5:F146,0),0))-IF(A146="total",SUM(L$4:L145),0)</f>
        <v>0</v>
      </c>
    </row>
    <row r="147" spans="11:12">
      <c r="K147" s="44" t="str">
        <f>IFERROR((IF(AND(A147&lt;&gt;"",G147=K$4),MONTH(MAX($A$2:$A145))+ROW(A143)/10,"")&amp;IF(A147="total",MONTH(MAX($A$2:$A145))+ROW(A143)/10,""))*1,"")</f>
        <v/>
      </c>
      <c r="L147" s="45">
        <f>SUM(IFERROR(IF((INT(K147)=COUNTIF(A$5:A147,"total")*(G$5:G147=K$4)),F$5:F147,0),0))-IF(A147="total",SUM(L$4:L146),0)</f>
        <v>0</v>
      </c>
    </row>
    <row r="148" spans="11:12">
      <c r="K148" s="44" t="str">
        <f>IFERROR((IF(AND(A148&lt;&gt;"",G148=K$4),MONTH(MAX($A$2:$A146))+ROW(A144)/10,"")&amp;IF(A148="total",MONTH(MAX($A$2:$A146))+ROW(A144)/10,""))*1,"")</f>
        <v/>
      </c>
      <c r="L148" s="45">
        <f>SUM(IFERROR(IF((INT(K148)=COUNTIF(A$5:A148,"total")*(G$5:G148=K$4)),F$5:F148,0),0))-IF(A148="total",SUM(L$4:L147),0)</f>
        <v>0</v>
      </c>
    </row>
    <row r="149" spans="11:12">
      <c r="K149" s="44" t="str">
        <f>IFERROR((IF(AND(A149&lt;&gt;"",G149=K$4),MONTH(MAX($A$2:$A147))+ROW(A145)/10,"")&amp;IF(A149="total",MONTH(MAX($A$2:$A147))+ROW(A145)/10,""))*1,"")</f>
        <v/>
      </c>
      <c r="L149" s="45">
        <f>SUM(IFERROR(IF((INT(K149)=COUNTIF(A$5:A149,"total")*(G$5:G149=K$4)),F$5:F149,0),0))-IF(A149="total",SUM(L$4:L148),0)</f>
        <v>0</v>
      </c>
    </row>
    <row r="150" spans="11:12">
      <c r="K150" s="44" t="str">
        <f>IFERROR((IF(AND(A150&lt;&gt;"",G150=K$4),MONTH(MAX($A$2:$A148))+ROW(A146)/10,"")&amp;IF(A150="total",MONTH(MAX($A$2:$A148))+ROW(A146)/10,""))*1,"")</f>
        <v/>
      </c>
      <c r="L150" s="45">
        <f>SUM(IFERROR(IF((INT(K150)=COUNTIF(A$5:A150,"total")*(G$5:G150=K$4)),F$5:F150,0),0))-IF(A150="total",SUM(L$4:L149),0)</f>
        <v>0</v>
      </c>
    </row>
    <row r="151" spans="11:12">
      <c r="K151" s="44" t="str">
        <f>IFERROR((IF(AND(A151&lt;&gt;"",G151=K$4),MONTH(MAX($A$2:$A149))+ROW(A147)/10,"")&amp;IF(A151="total",MONTH(MAX($A$2:$A149))+ROW(A147)/10,""))*1,"")</f>
        <v/>
      </c>
      <c r="L151" s="45">
        <f>SUM(IFERROR(IF((INT(K151)=COUNTIF(A$5:A151,"total")*(G$5:G151=K$4)),F$5:F151,0),0))-IF(A151="total",SUM(L$4:L150),0)</f>
        <v>0</v>
      </c>
    </row>
    <row r="152" spans="11:12">
      <c r="K152" s="44" t="str">
        <f>IFERROR((IF(AND(A152&lt;&gt;"",G152=K$4),MONTH(MAX($A$2:$A150))+ROW(A148)/10,"")&amp;IF(A152="total",MONTH(MAX($A$2:$A150))+ROW(A148)/10,""))*1,"")</f>
        <v/>
      </c>
      <c r="L152" s="45">
        <f>SUM(IFERROR(IF((INT(K152)=COUNTIF(A$5:A152,"total")*(G$5:G152=K$4)),F$5:F152,0),0))-IF(A152="total",SUM(L$4:L151),0)</f>
        <v>0</v>
      </c>
    </row>
    <row r="153" spans="11:12">
      <c r="K153" s="44" t="str">
        <f>IFERROR((IF(AND(A153&lt;&gt;"",G153=K$4),MONTH(MAX($A$2:$A151))+ROW(A149)/10,"")&amp;IF(A153="total",MONTH(MAX($A$2:$A151))+ROW(A149)/10,""))*1,"")</f>
        <v/>
      </c>
      <c r="L153" s="45">
        <f>SUM(IFERROR(IF((INT(K153)=COUNTIF(A$5:A153,"total")*(G$5:G153=K$4)),F$5:F153,0),0))-IF(A153="total",SUM(L$4:L152),0)</f>
        <v>0</v>
      </c>
    </row>
    <row r="154" spans="11:12">
      <c r="K154" s="44" t="str">
        <f>IFERROR((IF(AND(A154&lt;&gt;"",G154=K$4),MONTH(MAX($A$2:$A152))+ROW(A150)/10,"")&amp;IF(A154="total",MONTH(MAX($A$2:$A152))+ROW(A150)/10,""))*1,"")</f>
        <v/>
      </c>
      <c r="L154" s="45">
        <f>SUM(IFERROR(IF((INT(K154)=COUNTIF(A$5:A154,"total")*(G$5:G154=K$4)),F$5:F154,0),0))-IF(A154="total",SUM(L$4:L153),0)</f>
        <v>0</v>
      </c>
    </row>
    <row r="155" spans="11:12">
      <c r="K155" s="44" t="str">
        <f>IFERROR((IF(AND(A155&lt;&gt;"",G155=K$4),MONTH(MAX($A$2:$A153))+ROW(A151)/10,"")&amp;IF(A155="total",MONTH(MAX($A$2:$A153))+ROW(A151)/10,""))*1,"")</f>
        <v/>
      </c>
      <c r="L155" s="45">
        <f>SUM(IFERROR(IF((INT(K155)=COUNTIF(A$5:A155,"total")*(G$5:G155=K$4)),F$5:F155,0),0))-IF(A155="total",SUM(L$4:L154),0)</f>
        <v>0</v>
      </c>
    </row>
    <row r="156" spans="11:12">
      <c r="K156" s="44" t="str">
        <f>IFERROR((IF(AND(A156&lt;&gt;"",G156=K$4),MONTH(MAX($A$2:$A154))+ROW(A152)/10,"")&amp;IF(A156="total",MONTH(MAX($A$2:$A154))+ROW(A152)/10,""))*1,"")</f>
        <v/>
      </c>
      <c r="L156" s="45">
        <f>SUM(IFERROR(IF((INT(K156)=COUNTIF(A$5:A156,"total")*(G$5:G156=K$4)),F$5:F156,0),0))-IF(A156="total",SUM(L$4:L155),0)</f>
        <v>0</v>
      </c>
    </row>
    <row r="157" spans="11:12">
      <c r="K157" s="44" t="str">
        <f>IFERROR((IF(AND(A157&lt;&gt;"",G157=K$4),MONTH(MAX($A$2:$A155))+ROW(A153)/10,"")&amp;IF(A157="total",MONTH(MAX($A$2:$A155))+ROW(A153)/10,""))*1,"")</f>
        <v/>
      </c>
      <c r="L157" s="45">
        <f>SUM(IFERROR(IF((INT(K157)=COUNTIF(A$5:A157,"total")*(G$5:G157=K$4)),F$5:F157,0),0))-IF(A157="total",SUM(L$4:L156),0)</f>
        <v>0</v>
      </c>
    </row>
    <row r="158" spans="11:12">
      <c r="K158" s="44" t="str">
        <f>IFERROR((IF(AND(A158&lt;&gt;"",G158=K$4),MONTH(MAX($A$2:$A156))+ROW(A154)/10,"")&amp;IF(A158="total",MONTH(MAX($A$2:$A156))+ROW(A154)/10,""))*1,"")</f>
        <v/>
      </c>
      <c r="L158" s="45">
        <f>SUM(IFERROR(IF((INT(K158)=COUNTIF(A$5:A158,"total")*(G$5:G158=K$4)),F$5:F158,0),0))-IF(A158="total",SUM(L$4:L157),0)</f>
        <v>0</v>
      </c>
    </row>
    <row r="159" spans="11:12">
      <c r="K159" s="44" t="str">
        <f>IFERROR((IF(AND(A159&lt;&gt;"",G159=K$4),MONTH(MAX($A$2:$A157))+ROW(A155)/10,"")&amp;IF(A159="total",MONTH(MAX($A$2:$A157))+ROW(A155)/10,""))*1,"")</f>
        <v/>
      </c>
      <c r="L159" s="45">
        <f>SUM(IFERROR(IF((INT(K159)=COUNTIF(A$5:A159,"total")*(G$5:G159=K$4)),F$5:F159,0),0))-IF(A159="total",SUM(L$4:L158),0)</f>
        <v>0</v>
      </c>
    </row>
    <row r="160" spans="11:12">
      <c r="K160" s="44" t="str">
        <f>IFERROR((IF(AND(A160&lt;&gt;"",G160=K$4),MONTH(MAX($A$2:$A158))+ROW(A156)/10,"")&amp;IF(A160="total",MONTH(MAX($A$2:$A158))+ROW(A156)/10,""))*1,"")</f>
        <v/>
      </c>
      <c r="L160" s="45">
        <f>SUM(IFERROR(IF((INT(K160)=COUNTIF(A$5:A160,"total")*(G$5:G160=K$4)),F$5:F160,0),0))-IF(A160="total",SUM(L$4:L159),0)</f>
        <v>0</v>
      </c>
    </row>
    <row r="161" spans="11:12">
      <c r="K161" s="44" t="str">
        <f>IFERROR((IF(AND(A161&lt;&gt;"",G161=K$4),MONTH(MAX($A$2:$A159))+ROW(A157)/10,"")&amp;IF(A161="total",MONTH(MAX($A$2:$A159))+ROW(A157)/10,""))*1,"")</f>
        <v/>
      </c>
      <c r="L161" s="45">
        <f>SUM(IFERROR(IF((INT(K161)=COUNTIF(A$5:A161,"total")*(G$5:G161=K$4)),F$5:F161,0),0))-IF(A161="total",SUM(L$4:L160),0)</f>
        <v>0</v>
      </c>
    </row>
    <row r="162" spans="11:12">
      <c r="K162" s="44" t="str">
        <f>IFERROR((IF(AND(A162&lt;&gt;"",G162=K$4),MONTH(MAX($A$2:$A160))+ROW(A158)/10,"")&amp;IF(A162="total",MONTH(MAX($A$2:$A160))+ROW(A158)/10,""))*1,"")</f>
        <v/>
      </c>
      <c r="L162" s="45">
        <f>SUM(IFERROR(IF((INT(K162)=COUNTIF(A$5:A162,"total")*(G$5:G162=K$4)),F$5:F162,0),0))-IF(A162="total",SUM(L$4:L161),0)</f>
        <v>0</v>
      </c>
    </row>
    <row r="163" spans="11:12">
      <c r="K163" s="44" t="str">
        <f>IFERROR((IF(AND(A163&lt;&gt;"",G163=K$4),MONTH(MAX($A$2:$A161))+ROW(A159)/10,"")&amp;IF(A163="total",MONTH(MAX($A$2:$A161))+ROW(A159)/10,""))*1,"")</f>
        <v/>
      </c>
      <c r="L163" s="45">
        <f>SUM(IFERROR(IF((INT(K163)=COUNTIF(A$5:A163,"total")*(G$5:G163=K$4)),F$5:F163,0),0))-IF(A163="total",SUM(L$4:L162),0)</f>
        <v>0</v>
      </c>
    </row>
    <row r="164" spans="11:12">
      <c r="K164" s="44" t="str">
        <f>IFERROR((IF(AND(A164&lt;&gt;"",G164=K$4),MONTH(MAX($A$2:$A162))+ROW(A160)/10,"")&amp;IF(A164="total",MONTH(MAX($A$2:$A162))+ROW(A160)/10,""))*1,"")</f>
        <v/>
      </c>
      <c r="L164" s="45">
        <f>SUM(IFERROR(IF((INT(K164)=COUNTIF(A$5:A164,"total")*(G$5:G164=K$4)),F$5:F164,0),0))-IF(A164="total",SUM(L$4:L163),0)</f>
        <v>0</v>
      </c>
    </row>
    <row r="165" spans="11:12">
      <c r="K165" s="44" t="str">
        <f>IFERROR((IF(AND(A165&lt;&gt;"",G165=K$4),MONTH(MAX($A$2:$A163))+ROW(A161)/10,"")&amp;IF(A165="total",MONTH(MAX($A$2:$A163))+ROW(A161)/10,""))*1,"")</f>
        <v/>
      </c>
      <c r="L165" s="45">
        <f>SUM(IFERROR(IF((INT(K165)=COUNTIF(A$5:A165,"total")*(G$5:G165=K$4)),F$5:F165,0),0))-IF(A165="total",SUM(L$4:L164),0)</f>
        <v>0</v>
      </c>
    </row>
    <row r="166" spans="11:12">
      <c r="K166" s="44" t="str">
        <f>IFERROR((IF(AND(A166&lt;&gt;"",G166=K$4),MONTH(MAX($A$2:$A164))+ROW(A162)/10,"")&amp;IF(A166="total",MONTH(MAX($A$2:$A164))+ROW(A162)/10,""))*1,"")</f>
        <v/>
      </c>
      <c r="L166" s="45">
        <f>SUM(IFERROR(IF((INT(K166)=COUNTIF(A$5:A166,"total")*(G$5:G166=K$4)),F$5:F166,0),0))-IF(A166="total",SUM(L$4:L165),0)</f>
        <v>0</v>
      </c>
    </row>
    <row r="167" spans="11:12">
      <c r="K167" s="44" t="str">
        <f>IFERROR((IF(AND(A167&lt;&gt;"",G167=K$4),MONTH(MAX($A$2:$A165))+ROW(A163)/10,"")&amp;IF(A167="total",MONTH(MAX($A$2:$A165))+ROW(A163)/10,""))*1,"")</f>
        <v/>
      </c>
      <c r="L167" s="45">
        <f>SUM(IFERROR(IF((INT(K167)=COUNTIF(A$5:A167,"total")*(G$5:G167=K$4)),F$5:F167,0),0))-IF(A167="total",SUM(L$4:L166),0)</f>
        <v>0</v>
      </c>
    </row>
    <row r="168" spans="11:12">
      <c r="K168" s="44" t="str">
        <f>IFERROR((IF(AND(A168&lt;&gt;"",G168=K$4),MONTH(MAX($A$2:$A166))+ROW(A164)/10,"")&amp;IF(A168="total",MONTH(MAX($A$2:$A166))+ROW(A164)/10,""))*1,"")</f>
        <v/>
      </c>
      <c r="L168" s="45">
        <f>SUM(IFERROR(IF((INT(K168)=COUNTIF(A$5:A168,"total")*(G$5:G168=K$4)),F$5:F168,0),0))-IF(A168="total",SUM(L$4:L167),0)</f>
        <v>0</v>
      </c>
    </row>
    <row r="169" spans="11:12">
      <c r="K169" s="44" t="str">
        <f>IFERROR((IF(AND(A169&lt;&gt;"",G169=K$4),MONTH(MAX($A$2:$A167))+ROW(A165)/10,"")&amp;IF(A169="total",MONTH(MAX($A$2:$A167))+ROW(A165)/10,""))*1,"")</f>
        <v/>
      </c>
      <c r="L169" s="45">
        <f>SUM(IFERROR(IF((INT(K169)=COUNTIF(A$5:A169,"total")*(G$5:G169=K$4)),F$5:F169,0),0))-IF(A169="total",SUM(L$4:L168),0)</f>
        <v>0</v>
      </c>
    </row>
    <row r="170" spans="11:12">
      <c r="K170" s="44" t="str">
        <f>IFERROR((IF(AND(A170&lt;&gt;"",G170=K$4),MONTH(MAX($A$2:$A168))+ROW(A166)/10,"")&amp;IF(A170="total",MONTH(MAX($A$2:$A168))+ROW(A166)/10,""))*1,"")</f>
        <v/>
      </c>
      <c r="L170" s="45">
        <f>SUM(IFERROR(IF((INT(K170)=COUNTIF(A$5:A170,"total")*(G$5:G170=K$4)),F$5:F170,0),0))-IF(A170="total",SUM(L$4:L169),0)</f>
        <v>0</v>
      </c>
    </row>
    <row r="171" spans="11:12">
      <c r="K171" s="44" t="str">
        <f>IFERROR((IF(AND(A171&lt;&gt;"",G171=K$4),MONTH(MAX($A$2:$A169))+ROW(A167)/10,"")&amp;IF(A171="total",MONTH(MAX($A$2:$A169))+ROW(A167)/10,""))*1,"")</f>
        <v/>
      </c>
      <c r="L171" s="45">
        <f>SUM(IFERROR(IF((INT(K171)=COUNTIF(A$5:A171,"total")*(G$5:G171=K$4)),F$5:F171,0),0))-IF(A171="total",SUM(L$4:L170),0)</f>
        <v>0</v>
      </c>
    </row>
    <row r="172" spans="11:12">
      <c r="K172" s="44" t="str">
        <f>IFERROR((IF(AND(A172&lt;&gt;"",G172=K$4),MONTH(MAX($A$2:$A170))+ROW(A168)/10,"")&amp;IF(A172="total",MONTH(MAX($A$2:$A170))+ROW(A168)/10,""))*1,"")</f>
        <v/>
      </c>
      <c r="L172" s="45">
        <f>SUM(IFERROR(IF((INT(K172)=COUNTIF(A$5:A172,"total")*(G$5:G172=K$4)),F$5:F172,0),0))-IF(A172="total",SUM(L$4:L171),0)</f>
        <v>0</v>
      </c>
    </row>
    <row r="173" spans="11:12">
      <c r="K173" s="44" t="str">
        <f>IFERROR((IF(AND(A173&lt;&gt;"",G173=K$4),MONTH(MAX($A$2:$A171))+ROW(A169)/10,"")&amp;IF(A173="total",MONTH(MAX($A$2:$A171))+ROW(A169)/10,""))*1,"")</f>
        <v/>
      </c>
      <c r="L173" s="45">
        <f>SUM(IFERROR(IF((INT(K173)=COUNTIF(A$5:A173,"total")*(G$5:G173=K$4)),F$5:F173,0),0))-IF(A173="total",SUM(L$4:L172),0)</f>
        <v>0</v>
      </c>
    </row>
    <row r="174" spans="11:12">
      <c r="K174" s="44" t="str">
        <f>IFERROR((IF(AND(A174&lt;&gt;"",G174=K$4),MONTH(MAX($A$2:$A172))+ROW(A170)/10,"")&amp;IF(A174="total",MONTH(MAX($A$2:$A172))+ROW(A170)/10,""))*1,"")</f>
        <v/>
      </c>
      <c r="L174" s="45">
        <f>SUM(IFERROR(IF((INT(K174)=COUNTIF(A$5:A174,"total")*(G$5:G174=K$4)),F$5:F174,0),0))-IF(A174="total",SUM(L$4:L173),0)</f>
        <v>0</v>
      </c>
    </row>
    <row r="175" spans="11:12">
      <c r="K175" s="44" t="str">
        <f>IFERROR((IF(AND(A175&lt;&gt;"",G175=K$4),MONTH(MAX($A$2:$A173))+ROW(A171)/10,"")&amp;IF(A175="total",MONTH(MAX($A$2:$A173))+ROW(A171)/10,""))*1,"")</f>
        <v/>
      </c>
      <c r="L175" s="45">
        <f>SUM(IFERROR(IF((INT(K175)=COUNTIF(A$5:A175,"total")*(G$5:G175=K$4)),F$5:F175,0),0))-IF(A175="total",SUM(L$4:L174),0)</f>
        <v>0</v>
      </c>
    </row>
    <row r="176" spans="11:12">
      <c r="K176" s="44" t="str">
        <f>IFERROR((IF(AND(A176&lt;&gt;"",G176=K$4),MONTH(MAX($A$2:$A174))+ROW(A172)/10,"")&amp;IF(A176="total",MONTH(MAX($A$2:$A174))+ROW(A172)/10,""))*1,"")</f>
        <v/>
      </c>
      <c r="L176" s="45">
        <f>SUM(IFERROR(IF((INT(K176)=COUNTIF(A$5:A176,"total")*(G$5:G176=K$4)),F$5:F176,0),0))-IF(A176="total",SUM(L$4:L175),0)</f>
        <v>0</v>
      </c>
    </row>
    <row r="177" spans="11:12">
      <c r="K177" s="44" t="str">
        <f>IFERROR((IF(AND(A177&lt;&gt;"",G177=K$4),MONTH(MAX($A$2:$A175))+ROW(A173)/10,"")&amp;IF(A177="total",MONTH(MAX($A$2:$A175))+ROW(A173)/10,""))*1,"")</f>
        <v/>
      </c>
      <c r="L177" s="45">
        <f>SUM(IFERROR(IF((INT(K177)=COUNTIF(A$5:A177,"total")*(G$5:G177=K$4)),F$5:F177,0),0))-IF(A177="total",SUM(L$4:L176),0)</f>
        <v>0</v>
      </c>
    </row>
    <row r="178" spans="11:12">
      <c r="K178" s="44" t="str">
        <f>IFERROR((IF(AND(A178&lt;&gt;"",G178=K$4),MONTH(MAX($A$2:$A176))+ROW(A174)/10,"")&amp;IF(A178="total",MONTH(MAX($A$2:$A176))+ROW(A174)/10,""))*1,"")</f>
        <v/>
      </c>
      <c r="L178" s="45">
        <f>SUM(IFERROR(IF((INT(K178)=COUNTIF(A$5:A178,"total")*(G$5:G178=K$4)),F$5:F178,0),0))-IF(A178="total",SUM(L$4:L177),0)</f>
        <v>0</v>
      </c>
    </row>
    <row r="179" spans="11:12">
      <c r="K179" s="44" t="str">
        <f>IFERROR((IF(AND(A179&lt;&gt;"",G179=K$4),MONTH(MAX($A$2:$A177))+ROW(A175)/10,"")&amp;IF(A179="total",MONTH(MAX($A$2:$A177))+ROW(A175)/10,""))*1,"")</f>
        <v/>
      </c>
      <c r="L179" s="45">
        <f>SUM(IFERROR(IF((INT(K179)=COUNTIF(A$5:A179,"total")*(G$5:G179=K$4)),F$5:F179,0),0))-IF(A179="total",SUM(L$4:L178),0)</f>
        <v>0</v>
      </c>
    </row>
    <row r="180" spans="11:12">
      <c r="K180" s="44" t="str">
        <f>IFERROR((IF(AND(A180&lt;&gt;"",G180=K$4),MONTH(MAX($A$2:$A178))+ROW(A176)/10,"")&amp;IF(A180="total",MONTH(MAX($A$2:$A178))+ROW(A176)/10,""))*1,"")</f>
        <v/>
      </c>
      <c r="L180" s="45">
        <f>SUM(IFERROR(IF((INT(K180)=COUNTIF(A$5:A180,"total")*(G$5:G180=K$4)),F$5:F180,0),0))-IF(A180="total",SUM(L$4:L179),0)</f>
        <v>0</v>
      </c>
    </row>
    <row r="181" spans="11:12">
      <c r="K181" s="44" t="str">
        <f>IFERROR((IF(AND(A181&lt;&gt;"",G181=K$4),MONTH(MAX($A$2:$A179))+ROW(A177)/10,"")&amp;IF(A181="total",MONTH(MAX($A$2:$A179))+ROW(A177)/10,""))*1,"")</f>
        <v/>
      </c>
      <c r="L181" s="45">
        <f>SUM(IFERROR(IF((INT(K181)=COUNTIF(A$5:A181,"total")*(G$5:G181=K$4)),F$5:F181,0),0))-IF(A181="total",SUM(L$4:L180),0)</f>
        <v>0</v>
      </c>
    </row>
    <row r="182" spans="11:12">
      <c r="K182" s="44" t="str">
        <f>IFERROR((IF(AND(A182&lt;&gt;"",G182=K$4),MONTH(MAX($A$2:$A180))+ROW(A178)/10,"")&amp;IF(A182="total",MONTH(MAX($A$2:$A180))+ROW(A178)/10,""))*1,"")</f>
        <v/>
      </c>
      <c r="L182" s="45">
        <f>SUM(IFERROR(IF((INT(K182)=COUNTIF(A$5:A182,"total")*(G$5:G182=K$4)),F$5:F182,0),0))-IF(A182="total",SUM(L$4:L181),0)</f>
        <v>0</v>
      </c>
    </row>
    <row r="183" spans="11:12">
      <c r="K183" s="44" t="str">
        <f>IFERROR((IF(AND(A183&lt;&gt;"",G183=K$4),MONTH(MAX($A$2:$A181))+ROW(A179)/10,"")&amp;IF(A183="total",MONTH(MAX($A$2:$A181))+ROW(A179)/10,""))*1,"")</f>
        <v/>
      </c>
      <c r="L183" s="45">
        <f>SUM(IFERROR(IF((INT(K183)=COUNTIF(A$5:A183,"total")*(G$5:G183=K$4)),F$5:F183,0),0))-IF(A183="total",SUM(L$4:L182),0)</f>
        <v>0</v>
      </c>
    </row>
    <row r="184" spans="11:12">
      <c r="K184" s="44" t="str">
        <f>IFERROR((IF(AND(A184&lt;&gt;"",G184=K$4),MONTH(MAX($A$2:$A182))+ROW(A180)/10,"")&amp;IF(A184="total",MONTH(MAX($A$2:$A182))+ROW(A180)/10,""))*1,"")</f>
        <v/>
      </c>
      <c r="L184" s="45">
        <f>SUM(IFERROR(IF((INT(K184)=COUNTIF(A$5:A184,"total")*(G$5:G184=K$4)),F$5:F184,0),0))-IF(A184="total",SUM(L$4:L183),0)</f>
        <v>0</v>
      </c>
    </row>
    <row r="185" spans="11:12">
      <c r="K185" s="44" t="str">
        <f>IFERROR((IF(AND(A185&lt;&gt;"",G185=K$4),MONTH(MAX($A$2:$A183))+ROW(A181)/10,"")&amp;IF(A185="total",MONTH(MAX($A$2:$A183))+ROW(A181)/10,""))*1,"")</f>
        <v/>
      </c>
      <c r="L185" s="45">
        <f>SUM(IFERROR(IF((INT(K185)=COUNTIF(A$5:A185,"total")*(G$5:G185=K$4)),F$5:F185,0),0))-IF(A185="total",SUM(L$4:L184),0)</f>
        <v>0</v>
      </c>
    </row>
    <row r="186" spans="11:12">
      <c r="K186" s="44" t="str">
        <f>IFERROR((IF(AND(A186&lt;&gt;"",G186=K$4),MONTH(MAX($A$2:$A184))+ROW(A182)/10,"")&amp;IF(A186="total",MONTH(MAX($A$2:$A184))+ROW(A182)/10,""))*1,"")</f>
        <v/>
      </c>
      <c r="L186" s="45">
        <f>SUM(IFERROR(IF((INT(K186)=COUNTIF(A$5:A186,"total")*(G$5:G186=K$4)),F$5:F186,0),0))-IF(A186="total",SUM(L$4:L185),0)</f>
        <v>0</v>
      </c>
    </row>
    <row r="187" spans="11:12">
      <c r="K187" s="44" t="str">
        <f>IFERROR((IF(AND(A187&lt;&gt;"",G187=K$4),MONTH(MAX($A$2:$A185))+ROW(A183)/10,"")&amp;IF(A187="total",MONTH(MAX($A$2:$A185))+ROW(A183)/10,""))*1,"")</f>
        <v/>
      </c>
      <c r="L187" s="45">
        <f>SUM(IFERROR(IF((INT(K187)=COUNTIF(A$5:A187,"total")*(G$5:G187=K$4)),F$5:F187,0),0))-IF(A187="total",SUM(L$4:L186),0)</f>
        <v>0</v>
      </c>
    </row>
    <row r="188" spans="11:12">
      <c r="K188" s="44" t="str">
        <f>IFERROR((IF(AND(A188&lt;&gt;"",G188=K$4),MONTH(MAX($A$2:$A186))+ROW(A184)/10,"")&amp;IF(A188="total",MONTH(MAX($A$2:$A186))+ROW(A184)/10,""))*1,"")</f>
        <v/>
      </c>
      <c r="L188" s="45">
        <f>SUM(IFERROR(IF((INT(K188)=COUNTIF(A$5:A188,"total")*(G$5:G188=K$4)),F$5:F188,0),0))-IF(A188="total",SUM(L$4:L187),0)</f>
        <v>0</v>
      </c>
    </row>
    <row r="189" spans="11:12">
      <c r="K189" s="44" t="str">
        <f>IFERROR((IF(AND(A189&lt;&gt;"",G189=K$4),MONTH(MAX($A$2:$A187))+ROW(A185)/10,"")&amp;IF(A189="total",MONTH(MAX($A$2:$A187))+ROW(A185)/10,""))*1,"")</f>
        <v/>
      </c>
      <c r="L189" s="45">
        <f>SUM(IFERROR(IF((INT(K189)=COUNTIF(A$5:A189,"total")*(G$5:G189=K$4)),F$5:F189,0),0))-IF(A189="total",SUM(L$4:L188),0)</f>
        <v>0</v>
      </c>
    </row>
    <row r="190" spans="11:12">
      <c r="K190" s="44" t="str">
        <f>IFERROR((IF(AND(A190&lt;&gt;"",G190=K$4),MONTH(MAX($A$2:$A188))+ROW(A186)/10,"")&amp;IF(A190="total",MONTH(MAX($A$2:$A188))+ROW(A186)/10,""))*1,"")</f>
        <v/>
      </c>
      <c r="L190" s="45">
        <f>SUM(IFERROR(IF((INT(K190)=COUNTIF(A$5:A190,"total")*(G$5:G190=K$4)),F$5:F190,0),0))-IF(A190="total",SUM(L$4:L189),0)</f>
        <v>0</v>
      </c>
    </row>
    <row r="191" spans="11:12">
      <c r="K191" s="44" t="str">
        <f>IFERROR((IF(AND(A191&lt;&gt;"",G191=K$4),MONTH(MAX($A$2:$A189))+ROW(A187)/10,"")&amp;IF(A191="total",MONTH(MAX($A$2:$A189))+ROW(A187)/10,""))*1,"")</f>
        <v/>
      </c>
      <c r="L191" s="45">
        <f>SUM(IFERROR(IF((INT(K191)=COUNTIF(A$5:A191,"total")*(G$5:G191=K$4)),F$5:F191,0),0))-IF(A191="total",SUM(L$4:L190),0)</f>
        <v>0</v>
      </c>
    </row>
    <row r="192" spans="11:12">
      <c r="K192" s="44" t="str">
        <f>IFERROR((IF(AND(A192&lt;&gt;"",G192=K$4),MONTH(MAX($A$2:$A190))+ROW(A188)/10,"")&amp;IF(A192="total",MONTH(MAX($A$2:$A190))+ROW(A188)/10,""))*1,"")</f>
        <v/>
      </c>
      <c r="L192" s="45">
        <f>SUM(IFERROR(IF((INT(K192)=COUNTIF(A$5:A192,"total")*(G$5:G192=K$4)),F$5:F192,0),0))-IF(A192="total",SUM(L$4:L191),0)</f>
        <v>0</v>
      </c>
    </row>
    <row r="193" spans="11:12">
      <c r="K193" s="44" t="str">
        <f>IFERROR((IF(AND(A193&lt;&gt;"",G193=K$4),MONTH(MAX($A$2:$A191))+ROW(A189)/10,"")&amp;IF(A193="total",MONTH(MAX($A$2:$A191))+ROW(A189)/10,""))*1,"")</f>
        <v/>
      </c>
      <c r="L193" s="45">
        <f>SUM(IFERROR(IF((INT(K193)=COUNTIF(A$5:A193,"total")*(G$5:G193=K$4)),F$5:F193,0),0))-IF(A193="total",SUM(L$4:L192),0)</f>
        <v>0</v>
      </c>
    </row>
    <row r="194" spans="11:12">
      <c r="K194" s="44" t="str">
        <f>IFERROR((IF(AND(A194&lt;&gt;"",G194=K$4),MONTH(MAX($A$2:$A192))+ROW(A190)/10,"")&amp;IF(A194="total",MONTH(MAX($A$2:$A192))+ROW(A190)/10,""))*1,"")</f>
        <v/>
      </c>
      <c r="L194" s="45">
        <f>SUM(IFERROR(IF((INT(K194)=COUNTIF(A$5:A194,"total")*(G$5:G194=K$4)),F$5:F194,0),0))-IF(A194="total",SUM(L$4:L193),0)</f>
        <v>0</v>
      </c>
    </row>
    <row r="195" spans="11:12">
      <c r="K195" s="44" t="str">
        <f>IFERROR((IF(AND(A195&lt;&gt;"",G195=K$4),MONTH(MAX($A$2:$A193))+ROW(A191)/10,"")&amp;IF(A195="total",MONTH(MAX($A$2:$A193))+ROW(A191)/10,""))*1,"")</f>
        <v/>
      </c>
      <c r="L195" s="45">
        <f>SUM(IFERROR(IF((INT(K195)=COUNTIF(A$5:A195,"total")*(G$5:G195=K$4)),F$5:F195,0),0))-IF(A195="total",SUM(L$4:L194),0)</f>
        <v>0</v>
      </c>
    </row>
    <row r="196" spans="11:12">
      <c r="K196" s="44" t="str">
        <f>IFERROR((IF(AND(A196&lt;&gt;"",G196=K$4),MONTH(MAX($A$2:$A194))+ROW(A192)/10,"")&amp;IF(A196="total",MONTH(MAX($A$2:$A194))+ROW(A192)/10,""))*1,"")</f>
        <v/>
      </c>
      <c r="L196" s="45">
        <f>SUM(IFERROR(IF((INT(K196)=COUNTIF(A$5:A196,"total")*(G$5:G196=K$4)),F$5:F196,0),0))-IF(A196="total",SUM(L$4:L195),0)</f>
        <v>0</v>
      </c>
    </row>
    <row r="197" spans="11:12">
      <c r="K197" s="44" t="str">
        <f>IFERROR((IF(AND(A197&lt;&gt;"",G197=K$4),MONTH(MAX($A$2:$A195))+ROW(A193)/10,"")&amp;IF(A197="total",MONTH(MAX($A$2:$A195))+ROW(A193)/10,""))*1,"")</f>
        <v/>
      </c>
      <c r="L197" s="45">
        <f>SUM(IFERROR(IF((INT(K197)=COUNTIF(A$5:A197,"total")*(G$5:G197=K$4)),F$5:F197,0),0))-IF(A197="total",SUM(L$4:L196),0)</f>
        <v>0</v>
      </c>
    </row>
    <row r="198" spans="11:12">
      <c r="K198" s="44" t="str">
        <f>IFERROR((IF(AND(A198&lt;&gt;"",G198=K$4),MONTH(MAX($A$2:$A196))+ROW(A194)/10,"")&amp;IF(A198="total",MONTH(MAX($A$2:$A196))+ROW(A194)/10,""))*1,"")</f>
        <v/>
      </c>
      <c r="L198" s="45">
        <f>SUM(IFERROR(IF((INT(K198)=COUNTIF(A$5:A198,"total")*(G$5:G198=K$4)),F$5:F198,0),0))-IF(A198="total",SUM(L$4:L197),0)</f>
        <v>0</v>
      </c>
    </row>
    <row r="199" spans="11:12">
      <c r="K199" s="44" t="str">
        <f>IFERROR((IF(AND(A199&lt;&gt;"",G199=K$4),MONTH(MAX($A$2:$A197))+ROW(A195)/10,"")&amp;IF(A199="total",MONTH(MAX($A$2:$A197))+ROW(A195)/10,""))*1,"")</f>
        <v/>
      </c>
      <c r="L199" s="45">
        <f>SUM(IFERROR(IF((INT(K199)=COUNTIF(A$5:A199,"total")*(G$5:G199=K$4)),F$5:F199,0),0))-IF(A199="total",SUM(L$4:L198),0)</f>
        <v>0</v>
      </c>
    </row>
    <row r="200" spans="11:12">
      <c r="K200" s="44" t="str">
        <f>IFERROR((IF(AND(A200&lt;&gt;"",G200=K$4),MONTH(MAX($A$2:$A198))+ROW(A196)/10,"")&amp;IF(A200="total",MONTH(MAX($A$2:$A198))+ROW(A196)/10,""))*1,"")</f>
        <v/>
      </c>
      <c r="L200" s="45">
        <f>SUM(IFERROR(IF((INT(K200)=COUNTIF(A$5:A200,"total")*(G$5:G200=K$4)),F$5:F200,0),0))-IF(A200="total",SUM(L$4:L199),0)</f>
        <v>0</v>
      </c>
    </row>
    <row r="201" spans="11:12">
      <c r="K201" s="44" t="str">
        <f>IFERROR((IF(AND(A201&lt;&gt;"",G201=K$4),MONTH(MAX($A$2:$A199))+ROW(A197)/10,"")&amp;IF(A201="total",MONTH(MAX($A$2:$A199))+ROW(A197)/10,""))*1,"")</f>
        <v/>
      </c>
      <c r="L201" s="45">
        <f>SUM(IFERROR(IF((INT(K201)=COUNTIF(A$5:A201,"total")*(G$5:G201=K$4)),F$5:F201,0),0))-IF(A201="total",SUM(L$4:L200),0)</f>
        <v>0</v>
      </c>
    </row>
    <row r="202" spans="11:12">
      <c r="K202" s="44" t="str">
        <f>IFERROR((IF(AND(A202&lt;&gt;"",G202=K$4),MONTH(MAX($A$2:$A200))+ROW(A198)/10,"")&amp;IF(A202="total",MONTH(MAX($A$2:$A200))+ROW(A198)/10,""))*1,"")</f>
        <v/>
      </c>
      <c r="L202" s="45">
        <f>SUM(IFERROR(IF((INT(K202)=COUNTIF(A$5:A202,"total")*(G$5:G202=K$4)),F$5:F202,0),0))-IF(A202="total",SUM(L$4:L201),0)</f>
        <v>0</v>
      </c>
    </row>
    <row r="203" spans="11:12">
      <c r="K203" s="44" t="str">
        <f>IFERROR((IF(AND(A203&lt;&gt;"",G203=K$4),MONTH(MAX($A$2:$A201))+ROW(A199)/10,"")&amp;IF(A203="total",MONTH(MAX($A$2:$A201))+ROW(A199)/10,""))*1,"")</f>
        <v/>
      </c>
      <c r="L203" s="45">
        <f>SUM(IFERROR(IF((INT(K203)=COUNTIF(A$5:A203,"total")*(G$5:G203=K$4)),F$5:F203,0),0))-IF(A203="total",SUM(L$4:L202),0)</f>
        <v>0</v>
      </c>
    </row>
    <row r="204" spans="11:12">
      <c r="K204" s="44" t="str">
        <f>IFERROR((IF(AND(A204&lt;&gt;"",G204=K$4),MONTH(MAX($A$2:$A202))+ROW(A200)/10,"")&amp;IF(A204="total",MONTH(MAX($A$2:$A202))+ROW(A200)/10,""))*1,"")</f>
        <v/>
      </c>
      <c r="L204" s="45">
        <f>SUM(IFERROR(IF((INT(K204)=COUNTIF(A$5:A204,"total")*(G$5:G204=K$4)),F$5:F204,0),0))-IF(A204="total",SUM(L$4:L203),0)</f>
        <v>0</v>
      </c>
    </row>
    <row r="205" spans="11:12">
      <c r="K205" s="44" t="str">
        <f>IFERROR((IF(AND(A205&lt;&gt;"",G205=K$4),MONTH(MAX($A$2:$A203))+ROW(A201)/10,"")&amp;IF(A205="total",MONTH(MAX($A$2:$A203))+ROW(A201)/10,""))*1,"")</f>
        <v/>
      </c>
      <c r="L205" s="45">
        <f>SUM(IFERROR(IF((INT(K205)=COUNTIF(A$5:A205,"total")*(G$5:G205=K$4)),F$5:F205,0),0))-IF(A205="total",SUM(L$4:L204),0)</f>
        <v>0</v>
      </c>
    </row>
    <row r="206" spans="11:12">
      <c r="K206" s="44" t="str">
        <f>IFERROR((IF(AND(A206&lt;&gt;"",G206=K$4),MONTH(MAX($A$2:$A204))+ROW(A202)/10,"")&amp;IF(A206="total",MONTH(MAX($A$2:$A204))+ROW(A202)/10,""))*1,"")</f>
        <v/>
      </c>
      <c r="L206" s="45">
        <f>SUM(IFERROR(IF((INT(K206)=COUNTIF(A$5:A206,"total")*(G$5:G206=K$4)),F$5:F206,0),0))-IF(A206="total",SUM(L$4:L205),0)</f>
        <v>0</v>
      </c>
    </row>
    <row r="207" spans="11:12">
      <c r="K207" s="44" t="str">
        <f>IFERROR((IF(AND(A207&lt;&gt;"",G207=K$4),MONTH(MAX($A$2:$A205))+ROW(A203)/10,"")&amp;IF(A207="total",MONTH(MAX($A$2:$A205))+ROW(A203)/10,""))*1,"")</f>
        <v/>
      </c>
      <c r="L207" s="45">
        <f>SUM(IFERROR(IF((INT(K207)=COUNTIF(A$5:A207,"total")*(G$5:G207=K$4)),F$5:F207,0),0))-IF(A207="total",SUM(L$4:L206),0)</f>
        <v>0</v>
      </c>
    </row>
    <row r="208" spans="11:12">
      <c r="K208" s="44" t="str">
        <f>IFERROR((IF(AND(A208&lt;&gt;"",G208=K$4),MONTH(MAX($A$2:$A206))+ROW(A204)/10,"")&amp;IF(A208="total",MONTH(MAX($A$2:$A206))+ROW(A204)/10,""))*1,"")</f>
        <v/>
      </c>
      <c r="L208" s="45">
        <f>SUM(IFERROR(IF((INT(K208)=COUNTIF(A$5:A208,"total")*(G$5:G208=K$4)),F$5:F208,0),0))-IF(A208="total",SUM(L$4:L207),0)</f>
        <v>0</v>
      </c>
    </row>
    <row r="209" spans="11:12">
      <c r="K209" s="44" t="str">
        <f>IFERROR((IF(AND(A209&lt;&gt;"",G209=K$4),MONTH(MAX($A$2:$A207))+ROW(A205)/10,"")&amp;IF(A209="total",MONTH(MAX($A$2:$A207))+ROW(A205)/10,""))*1,"")</f>
        <v/>
      </c>
      <c r="L209" s="45">
        <f>SUM(IFERROR(IF((INT(K209)=COUNTIF(A$5:A209,"total")*(G$5:G209=K$4)),F$5:F209,0),0))-IF(A209="total",SUM(L$4:L208),0)</f>
        <v>0</v>
      </c>
    </row>
    <row r="210" spans="11:12">
      <c r="K210" s="44" t="str">
        <f>IFERROR((IF(AND(A210&lt;&gt;"",G210=K$4),MONTH(MAX($A$2:$A208))+ROW(A206)/10,"")&amp;IF(A210="total",MONTH(MAX($A$2:$A208))+ROW(A206)/10,""))*1,"")</f>
        <v/>
      </c>
      <c r="L210" s="45">
        <f>SUM(IFERROR(IF((INT(K210)=COUNTIF(A$5:A210,"total")*(G$5:G210=K$4)),F$5:F210,0),0))-IF(A210="total",SUM(L$4:L209),0)</f>
        <v>0</v>
      </c>
    </row>
    <row r="211" spans="11:12">
      <c r="K211" s="44" t="str">
        <f>IFERROR((IF(AND(A211&lt;&gt;"",G211=K$4),MONTH(MAX($A$2:$A209))+ROW(A207)/10,"")&amp;IF(A211="total",MONTH(MAX($A$2:$A209))+ROW(A207)/10,""))*1,"")</f>
        <v/>
      </c>
      <c r="L211" s="45">
        <f>SUM(IFERROR(IF((INT(K211)=COUNTIF(A$5:A211,"total")*(G$5:G211=K$4)),F$5:F211,0),0))-IF(A211="total",SUM(L$4:L210),0)</f>
        <v>0</v>
      </c>
    </row>
    <row r="212" spans="11:12">
      <c r="K212" s="44" t="str">
        <f>IFERROR((IF(AND(A212&lt;&gt;"",G212=K$4),MONTH(MAX($A$2:$A210))+ROW(A208)/10,"")&amp;IF(A212="total",MONTH(MAX($A$2:$A210))+ROW(A208)/10,""))*1,"")</f>
        <v/>
      </c>
      <c r="L212" s="45">
        <f>SUM(IFERROR(IF((INT(K212)=COUNTIF(A$5:A212,"total")*(G$5:G212=K$4)),F$5:F212,0),0))-IF(A212="total",SUM(L$4:L211),0)</f>
        <v>0</v>
      </c>
    </row>
    <row r="213" spans="11:12">
      <c r="K213" s="44" t="str">
        <f>IFERROR((IF(AND(A213&lt;&gt;"",G213=K$4),MONTH(MAX($A$2:$A211))+ROW(A209)/10,"")&amp;IF(A213="total",MONTH(MAX($A$2:$A211))+ROW(A209)/10,""))*1,"")</f>
        <v/>
      </c>
      <c r="L213" s="45">
        <f>SUM(IFERROR(IF((INT(K213)=COUNTIF(A$5:A213,"total")*(G$5:G213=K$4)),F$5:F213,0),0))-IF(A213="total",SUM(L$4:L212),0)</f>
        <v>0</v>
      </c>
    </row>
    <row r="214" spans="11:12">
      <c r="K214" s="44" t="str">
        <f>IFERROR((IF(AND(A214&lt;&gt;"",G214=K$4),MONTH(MAX($A$2:$A212))+ROW(A210)/10,"")&amp;IF(A214="total",MONTH(MAX($A$2:$A212))+ROW(A210)/10,""))*1,"")</f>
        <v/>
      </c>
      <c r="L214" s="45">
        <f>SUM(IFERROR(IF((INT(K214)=COUNTIF(A$5:A214,"total")*(G$5:G214=K$4)),F$5:F214,0),0))-IF(A214="total",SUM(L$4:L213),0)</f>
        <v>0</v>
      </c>
    </row>
    <row r="215" spans="11:12">
      <c r="K215" s="44" t="str">
        <f>IFERROR((IF(AND(A215&lt;&gt;"",G215=K$4),MONTH(MAX($A$2:$A213))+ROW(A211)/10,"")&amp;IF(A215="total",MONTH(MAX($A$2:$A213))+ROW(A211)/10,""))*1,"")</f>
        <v/>
      </c>
      <c r="L215" s="45">
        <f>SUM(IFERROR(IF((INT(K215)=COUNTIF(A$5:A215,"total")*(G$5:G215=K$4)),F$5:F215,0),0))-IF(A215="total",SUM(L$4:L214),0)</f>
        <v>0</v>
      </c>
    </row>
    <row r="216" spans="11:12">
      <c r="K216" s="44" t="str">
        <f>IFERROR((IF(AND(A216&lt;&gt;"",G216=K$4),MONTH(MAX($A$2:$A214))+ROW(A212)/10,"")&amp;IF(A216="total",MONTH(MAX($A$2:$A214))+ROW(A212)/10,""))*1,"")</f>
        <v/>
      </c>
      <c r="L216" s="45">
        <f>SUM(IFERROR(IF((INT(K216)=COUNTIF(A$5:A216,"total")*(G$5:G216=K$4)),F$5:F216,0),0))-IF(A216="total",SUM(L$4:L215),0)</f>
        <v>0</v>
      </c>
    </row>
    <row r="217" spans="11:12">
      <c r="K217" s="44" t="str">
        <f>IFERROR((IF(AND(A217&lt;&gt;"",G217=K$4),MONTH(MAX($A$2:$A215))+ROW(A213)/10,"")&amp;IF(A217="total",MONTH(MAX($A$2:$A215))+ROW(A213)/10,""))*1,"")</f>
        <v/>
      </c>
      <c r="L217" s="45">
        <f>SUM(IFERROR(IF((INT(K217)=COUNTIF(A$5:A217,"total")*(G$5:G217=K$4)),F$5:F217,0),0))-IF(A217="total",SUM(L$4:L216),0)</f>
        <v>0</v>
      </c>
    </row>
    <row r="218" spans="11:12">
      <c r="K218" s="44" t="str">
        <f>IFERROR((IF(AND(A218&lt;&gt;"",G218=K$4),MONTH(MAX($A$2:$A216))+ROW(A214)/10,"")&amp;IF(A218="total",MONTH(MAX($A$2:$A216))+ROW(A214)/10,""))*1,"")</f>
        <v/>
      </c>
      <c r="L218" s="45">
        <f>SUM(IFERROR(IF((INT(K218)=COUNTIF(A$5:A218,"total")*(G$5:G218=K$4)),F$5:F218,0),0))-IF(A218="total",SUM(L$4:L217),0)</f>
        <v>0</v>
      </c>
    </row>
    <row r="219" spans="11:12">
      <c r="K219" s="44" t="str">
        <f>IFERROR((IF(AND(A219&lt;&gt;"",G219=K$4),MONTH(MAX($A$2:$A217))+ROW(A215)/10,"")&amp;IF(A219="total",MONTH(MAX($A$2:$A217))+ROW(A215)/10,""))*1,"")</f>
        <v/>
      </c>
      <c r="L219" s="45">
        <f>SUM(IFERROR(IF((INT(K219)=COUNTIF(A$5:A219,"total")*(G$5:G219=K$4)),F$5:F219,0),0))-IF(A219="total",SUM(L$4:L218),0)</f>
        <v>0</v>
      </c>
    </row>
    <row r="220" spans="11:12">
      <c r="K220" s="44" t="str">
        <f>IFERROR((IF(AND(A220&lt;&gt;"",G220=K$4),MONTH(MAX($A$2:$A218))+ROW(A216)/10,"")&amp;IF(A220="total",MONTH(MAX($A$2:$A218))+ROW(A216)/10,""))*1,"")</f>
        <v/>
      </c>
      <c r="L220" s="45">
        <f>SUM(IFERROR(IF((INT(K220)=COUNTIF(A$5:A220,"total")*(G$5:G220=K$4)),F$5:F220,0),0))-IF(A220="total",SUM(L$4:L219),0)</f>
        <v>0</v>
      </c>
    </row>
    <row r="221" spans="11:12">
      <c r="K221" s="44" t="str">
        <f>IFERROR((IF(AND(A221&lt;&gt;"",G221=K$4),MONTH(MAX($A$2:$A219))+ROW(A217)/10,"")&amp;IF(A221="total",MONTH(MAX($A$2:$A219))+ROW(A217)/10,""))*1,"")</f>
        <v/>
      </c>
      <c r="L221" s="45">
        <f>SUM(IFERROR(IF((INT(K221)=COUNTIF(A$5:A221,"total")*(G$5:G221=K$4)),F$5:F221,0),0))-IF(A221="total",SUM(L$4:L220),0)</f>
        <v>0</v>
      </c>
    </row>
    <row r="222" spans="11:12">
      <c r="K222" s="44" t="str">
        <f>IFERROR((IF(AND(A222&lt;&gt;"",G222=K$4),MONTH(MAX($A$2:$A220))+ROW(A218)/10,"")&amp;IF(A222="total",MONTH(MAX($A$2:$A220))+ROW(A218)/10,""))*1,"")</f>
        <v/>
      </c>
      <c r="L222" s="45">
        <f>SUM(IFERROR(IF((INT(K222)=COUNTIF(A$5:A222,"total")*(G$5:G222=K$4)),F$5:F222,0),0))-IF(A222="total",SUM(L$4:L221),0)</f>
        <v>0</v>
      </c>
    </row>
    <row r="223" spans="11:12">
      <c r="K223" s="44" t="str">
        <f>IFERROR((IF(AND(A223&lt;&gt;"",G223=K$4),MONTH(MAX($A$2:$A221))+ROW(A219)/10,"")&amp;IF(A223="total",MONTH(MAX($A$2:$A221))+ROW(A219)/10,""))*1,"")</f>
        <v/>
      </c>
      <c r="L223" s="45">
        <f>SUM(IFERROR(IF((INT(K223)=COUNTIF(A$5:A223,"total")*(G$5:G223=K$4)),F$5:F223,0),0))-IF(A223="total",SUM(L$4:L222),0)</f>
        <v>0</v>
      </c>
    </row>
    <row r="224" spans="11:12">
      <c r="K224" s="44" t="str">
        <f>IFERROR((IF(AND(A224&lt;&gt;"",G224=K$4),MONTH(MAX($A$2:$A222))+ROW(A220)/10,"")&amp;IF(A224="total",MONTH(MAX($A$2:$A222))+ROW(A220)/10,""))*1,"")</f>
        <v/>
      </c>
      <c r="L224" s="45">
        <f>SUM(IFERROR(IF((INT(K224)=COUNTIF(A$5:A224,"total")*(G$5:G224=K$4)),F$5:F224,0),0))-IF(A224="total",SUM(L$4:L223),0)</f>
        <v>0</v>
      </c>
    </row>
    <row r="225" spans="11:12">
      <c r="K225" s="44" t="str">
        <f>IFERROR((IF(AND(A225&lt;&gt;"",G225=K$4),MONTH(MAX($A$2:$A223))+ROW(A221)/10,"")&amp;IF(A225="total",MONTH(MAX($A$2:$A223))+ROW(A221)/10,""))*1,"")</f>
        <v/>
      </c>
      <c r="L225" s="45">
        <f>SUM(IFERROR(IF((INT(K225)=COUNTIF(A$5:A225,"total")*(G$5:G225=K$4)),F$5:F225,0),0))-IF(A225="total",SUM(L$4:L224),0)</f>
        <v>0</v>
      </c>
    </row>
    <row r="226" spans="11:12">
      <c r="K226" s="44" t="str">
        <f>IFERROR((IF(AND(A226&lt;&gt;"",G226=K$4),MONTH(MAX($A$2:$A224))+ROW(A222)/10,"")&amp;IF(A226="total",MONTH(MAX($A$2:$A224))+ROW(A222)/10,""))*1,"")</f>
        <v/>
      </c>
      <c r="L226" s="45">
        <f>SUM(IFERROR(IF((INT(K226)=COUNTIF(A$5:A226,"total")*(G$5:G226=K$4)),F$5:F226,0),0))-IF(A226="total",SUM(L$4:L225),0)</f>
        <v>0</v>
      </c>
    </row>
    <row r="227" spans="11:12">
      <c r="K227" s="44" t="str">
        <f>IFERROR((IF(AND(A227&lt;&gt;"",G227=K$4),MONTH(MAX($A$2:$A225))+ROW(A223)/10,"")&amp;IF(A227="total",MONTH(MAX($A$2:$A225))+ROW(A223)/10,""))*1,"")</f>
        <v/>
      </c>
      <c r="L227" s="45">
        <f>SUM(IFERROR(IF((INT(K227)=COUNTIF(A$5:A227,"total")*(G$5:G227=K$4)),F$5:F227,0),0))-IF(A227="total",SUM(L$4:L226),0)</f>
        <v>0</v>
      </c>
    </row>
    <row r="228" spans="11:12">
      <c r="K228" s="44" t="str">
        <f>IFERROR((IF(AND(A228&lt;&gt;"",G228=K$4),MONTH(MAX($A$2:$A226))+ROW(A224)/10,"")&amp;IF(A228="total",MONTH(MAX($A$2:$A226))+ROW(A224)/10,""))*1,"")</f>
        <v/>
      </c>
      <c r="L228" s="45">
        <f>SUM(IFERROR(IF((INT(K228)=COUNTIF(A$5:A228,"total")*(G$5:G228=K$4)),F$5:F228,0),0))-IF(A228="total",SUM(L$4:L227),0)</f>
        <v>0</v>
      </c>
    </row>
    <row r="229" spans="11:12">
      <c r="K229" s="44" t="str">
        <f>IFERROR((IF(AND(A229&lt;&gt;"",G229=K$4),MONTH(MAX($A$2:$A227))+ROW(A225)/10,"")&amp;IF(A229="total",MONTH(MAX($A$2:$A227))+ROW(A225)/10,""))*1,"")</f>
        <v/>
      </c>
      <c r="L229" s="45">
        <f>SUM(IFERROR(IF((INT(K229)=COUNTIF(A$5:A229,"total")*(G$5:G229=K$4)),F$5:F229,0),0))-IF(A229="total",SUM(L$4:L228),0)</f>
        <v>0</v>
      </c>
    </row>
    <row r="230" spans="11:12">
      <c r="K230" s="44" t="str">
        <f>IFERROR((IF(AND(A230&lt;&gt;"",G230=K$4),MONTH(MAX($A$2:$A228))+ROW(A226)/10,"")&amp;IF(A230="total",MONTH(MAX($A$2:$A228))+ROW(A226)/10,""))*1,"")</f>
        <v/>
      </c>
      <c r="L230" s="45">
        <f>SUM(IFERROR(IF((INT(K230)=COUNTIF(A$5:A230,"total")*(G$5:G230=K$4)),F$5:F230,0),0))-IF(A230="total",SUM(L$4:L229),0)</f>
        <v>0</v>
      </c>
    </row>
    <row r="231" spans="11:12">
      <c r="K231" s="44" t="str">
        <f>IFERROR((IF(AND(A231&lt;&gt;"",G231=K$4),MONTH(MAX($A$2:$A229))+ROW(A227)/10,"")&amp;IF(A231="total",MONTH(MAX($A$2:$A229))+ROW(A227)/10,""))*1,"")</f>
        <v/>
      </c>
      <c r="L231" s="45">
        <f>SUM(IFERROR(IF((INT(K231)=COUNTIF(A$5:A231,"total")*(G$5:G231=K$4)),F$5:F231,0),0))-IF(A231="total",SUM(L$4:L230),0)</f>
        <v>0</v>
      </c>
    </row>
    <row r="232" spans="11:12">
      <c r="K232" s="44" t="str">
        <f>IFERROR((IF(AND(A232&lt;&gt;"",G232=K$4),MONTH(MAX($A$2:$A230))+ROW(A228)/10,"")&amp;IF(A232="total",MONTH(MAX($A$2:$A230))+ROW(A228)/10,""))*1,"")</f>
        <v/>
      </c>
      <c r="L232" s="45">
        <f>SUM(IFERROR(IF((INT(K232)=COUNTIF(A$5:A232,"total")*(G$5:G232=K$4)),F$5:F232,0),0))-IF(A232="total",SUM(L$4:L231),0)</f>
        <v>0</v>
      </c>
    </row>
    <row r="233" spans="11:12">
      <c r="K233" s="44" t="str">
        <f>IFERROR((IF(AND(A233&lt;&gt;"",G233=K$4),MONTH(MAX($A$2:$A231))+ROW(A229)/10,"")&amp;IF(A233="total",MONTH(MAX($A$2:$A231))+ROW(A229)/10,""))*1,"")</f>
        <v/>
      </c>
      <c r="L233" s="45">
        <f>SUM(IFERROR(IF((INT(K233)=COUNTIF(A$5:A233,"total")*(G$5:G233=K$4)),F$5:F233,0),0))-IF(A233="total",SUM(L$4:L232),0)</f>
        <v>0</v>
      </c>
    </row>
    <row r="234" spans="11:12">
      <c r="K234" s="44" t="str">
        <f>IFERROR((IF(AND(A234&lt;&gt;"",G234=K$4),MONTH(MAX($A$2:$A232))+ROW(A230)/10,"")&amp;IF(A234="total",MONTH(MAX($A$2:$A232))+ROW(A230)/10,""))*1,"")</f>
        <v/>
      </c>
      <c r="L234" s="45">
        <f>SUM(IFERROR(IF((INT(K234)=COUNTIF(A$5:A234,"total")*(G$5:G234=K$4)),F$5:F234,0),0))-IF(A234="total",SUM(L$4:L233),0)</f>
        <v>0</v>
      </c>
    </row>
    <row r="235" spans="11:12">
      <c r="K235" s="44" t="str">
        <f>IFERROR((IF(AND(A235&lt;&gt;"",G235=K$4),MONTH(MAX($A$2:$A233))+ROW(A231)/10,"")&amp;IF(A235="total",MONTH(MAX($A$2:$A233))+ROW(A231)/10,""))*1,"")</f>
        <v/>
      </c>
      <c r="L235" s="45">
        <f>SUM(IFERROR(IF((INT(K235)=COUNTIF(A$5:A235,"total")*(G$5:G235=K$4)),F$5:F235,0),0))-IF(A235="total",SUM(L$4:L234),0)</f>
        <v>0</v>
      </c>
    </row>
    <row r="236" spans="11:12">
      <c r="K236" s="44" t="str">
        <f>IFERROR((IF(AND(A236&lt;&gt;"",G236=K$4),MONTH(MAX($A$2:$A234))+ROW(A232)/10,"")&amp;IF(A236="total",MONTH(MAX($A$2:$A234))+ROW(A232)/10,""))*1,"")</f>
        <v/>
      </c>
      <c r="L236" s="45">
        <f>SUM(IFERROR(IF((INT(K236)=COUNTIF(A$5:A236,"total")*(G$5:G236=K$4)),F$5:F236,0),0))-IF(A236="total",SUM(L$4:L235),0)</f>
        <v>0</v>
      </c>
    </row>
    <row r="237" spans="11:12">
      <c r="K237" s="44" t="str">
        <f>IFERROR((IF(AND(A237&lt;&gt;"",G237=K$4),MONTH(MAX($A$2:$A235))+ROW(A233)/10,"")&amp;IF(A237="total",MONTH(MAX($A$2:$A235))+ROW(A233)/10,""))*1,"")</f>
        <v/>
      </c>
      <c r="L237" s="45">
        <f>SUM(IFERROR(IF((INT(K237)=COUNTIF(A$5:A237,"total")*(G$5:G237=K$4)),F$5:F237,0),0))-IF(A237="total",SUM(L$4:L236),0)</f>
        <v>0</v>
      </c>
    </row>
    <row r="238" spans="11:12">
      <c r="K238" s="44" t="str">
        <f>IFERROR((IF(AND(A238&lt;&gt;"",G238=K$4),MONTH(MAX($A$2:$A236))+ROW(A234)/10,"")&amp;IF(A238="total",MONTH(MAX($A$2:$A236))+ROW(A234)/10,""))*1,"")</f>
        <v/>
      </c>
      <c r="L238" s="45">
        <f>SUM(IFERROR(IF((INT(K238)=COUNTIF(A$5:A238,"total")*(G$5:G238=K$4)),F$5:F238,0),0))-IF(A238="total",SUM(L$4:L237),0)</f>
        <v>0</v>
      </c>
    </row>
    <row r="239" spans="11:12">
      <c r="K239" s="44" t="str">
        <f>IFERROR((IF(AND(A239&lt;&gt;"",G239=K$4),MONTH(MAX($A$2:$A237))+ROW(A235)/10,"")&amp;IF(A239="total",MONTH(MAX($A$2:$A237))+ROW(A235)/10,""))*1,"")</f>
        <v/>
      </c>
      <c r="L239" s="45">
        <f>SUM(IFERROR(IF((INT(K239)=COUNTIF(A$5:A239,"total")*(G$5:G239=K$4)),F$5:F239,0),0))-IF(A239="total",SUM(L$4:L238),0)</f>
        <v>0</v>
      </c>
    </row>
    <row r="240" spans="11:12">
      <c r="K240" s="44" t="str">
        <f>IFERROR((IF(AND(A240&lt;&gt;"",G240=K$4),MONTH(MAX($A$2:$A238))+ROW(A236)/10,"")&amp;IF(A240="total",MONTH(MAX($A$2:$A238))+ROW(A236)/10,""))*1,"")</f>
        <v/>
      </c>
      <c r="L240" s="45">
        <f>SUM(IFERROR(IF((INT(K240)=COUNTIF(A$5:A240,"total")*(G$5:G240=K$4)),F$5:F240,0),0))-IF(A240="total",SUM(L$4:L239),0)</f>
        <v>0</v>
      </c>
    </row>
    <row r="241" spans="11:12">
      <c r="K241" s="44" t="str">
        <f>IFERROR((IF(AND(A241&lt;&gt;"",G241=K$4),MONTH(MAX($A$2:$A239))+ROW(A237)/10,"")&amp;IF(A241="total",MONTH(MAX($A$2:$A239))+ROW(A237)/10,""))*1,"")</f>
        <v/>
      </c>
      <c r="L241" s="45">
        <f>SUM(IFERROR(IF((INT(K241)=COUNTIF(A$5:A241,"total")*(G$5:G241=K$4)),F$5:F241,0),0))-IF(A241="total",SUM(L$4:L240),0)</f>
        <v>0</v>
      </c>
    </row>
    <row r="242" spans="11:12">
      <c r="K242" s="44" t="str">
        <f>IFERROR((IF(AND(A242&lt;&gt;"",G242=K$4),MONTH(MAX($A$2:$A240))+ROW(A238)/10,"")&amp;IF(A242="total",MONTH(MAX($A$2:$A240))+ROW(A238)/10,""))*1,"")</f>
        <v/>
      </c>
      <c r="L242" s="45">
        <f>SUM(IFERROR(IF((INT(K242)=COUNTIF(A$5:A242,"total")*(G$5:G242=K$4)),F$5:F242,0),0))-IF(A242="total",SUM(L$4:L241),0)</f>
        <v>0</v>
      </c>
    </row>
    <row r="243" spans="11:12">
      <c r="K243" s="44" t="str">
        <f>IFERROR((IF(AND(A243&lt;&gt;"",G243=K$4),MONTH(MAX($A$2:$A241))+ROW(A239)/10,"")&amp;IF(A243="total",MONTH(MAX($A$2:$A241))+ROW(A239)/10,""))*1,"")</f>
        <v/>
      </c>
      <c r="L243" s="45">
        <f>SUM(IFERROR(IF((INT(K243)=COUNTIF(A$5:A243,"total")*(G$5:G243=K$4)),F$5:F243,0),0))-IF(A243="total",SUM(L$4:L242),0)</f>
        <v>0</v>
      </c>
    </row>
    <row r="244" spans="11:12">
      <c r="K244" s="44" t="str">
        <f>IFERROR((IF(AND(A244&lt;&gt;"",G244=K$4),MONTH(MAX($A$2:$A242))+ROW(A240)/10,"")&amp;IF(A244="total",MONTH(MAX($A$2:$A242))+ROW(A240)/10,""))*1,"")</f>
        <v/>
      </c>
      <c r="L244" s="45">
        <f>SUM(IFERROR(IF((INT(K244)=COUNTIF(A$5:A244,"total")*(G$5:G244=K$4)),F$5:F244,0),0))-IF(A244="total",SUM(L$4:L243),0)</f>
        <v>0</v>
      </c>
    </row>
    <row r="245" spans="11:12">
      <c r="K245" s="44" t="str">
        <f>IFERROR((IF(AND(A245&lt;&gt;"",G245=K$4),MONTH(MAX($A$2:$A243))+ROW(A241)/10,"")&amp;IF(A245="total",MONTH(MAX($A$2:$A243))+ROW(A241)/10,""))*1,"")</f>
        <v/>
      </c>
      <c r="L245" s="45">
        <f>SUM(IFERROR(IF((INT(K245)=COUNTIF(A$5:A245,"total")*(G$5:G245=K$4)),F$5:F245,0),0))-IF(A245="total",SUM(L$4:L244),0)</f>
        <v>0</v>
      </c>
    </row>
    <row r="246" spans="11:12">
      <c r="K246" s="44" t="str">
        <f>IFERROR((IF(AND(A246&lt;&gt;"",G246=K$4),MONTH(MAX($A$2:$A244))+ROW(A242)/10,"")&amp;IF(A246="total",MONTH(MAX($A$2:$A244))+ROW(A242)/10,""))*1,"")</f>
        <v/>
      </c>
      <c r="L246" s="45">
        <f>SUM(IFERROR(IF((INT(K246)=COUNTIF(A$5:A246,"total")*(G$5:G246=K$4)),F$5:F246,0),0))-IF(A246="total",SUM(L$4:L245),0)</f>
        <v>0</v>
      </c>
    </row>
    <row r="247" spans="11:12">
      <c r="K247" s="44" t="str">
        <f>IFERROR((IF(AND(A247&lt;&gt;"",G247=K$4),MONTH(MAX($A$2:$A245))+ROW(A243)/10,"")&amp;IF(A247="total",MONTH(MAX($A$2:$A245))+ROW(A243)/10,""))*1,"")</f>
        <v/>
      </c>
      <c r="L247" s="45">
        <f>SUM(IFERROR(IF((INT(K247)=COUNTIF(A$5:A247,"total")*(G$5:G247=K$4)),F$5:F247,0),0))-IF(A247="total",SUM(L$4:L246),0)</f>
        <v>0</v>
      </c>
    </row>
    <row r="248" spans="11:12">
      <c r="K248" s="44" t="str">
        <f>IFERROR((IF(AND(A248&lt;&gt;"",G248=K$4),MONTH(MAX($A$2:$A246))+ROW(A244)/10,"")&amp;IF(A248="total",MONTH(MAX($A$2:$A246))+ROW(A244)/10,""))*1,"")</f>
        <v/>
      </c>
      <c r="L248" s="45">
        <f>SUM(IFERROR(IF((INT(K248)=COUNTIF(A$5:A248,"total")*(G$5:G248=K$4)),F$5:F248,0),0))-IF(A248="total",SUM(L$4:L247),0)</f>
        <v>0</v>
      </c>
    </row>
    <row r="249" spans="11:12">
      <c r="K249" s="44" t="str">
        <f>IFERROR((IF(AND(A249&lt;&gt;"",G249=K$4),MONTH(MAX($A$2:$A247))+ROW(A245)/10,"")&amp;IF(A249="total",MONTH(MAX($A$2:$A247))+ROW(A245)/10,""))*1,"")</f>
        <v/>
      </c>
      <c r="L249" s="45">
        <f>SUM(IFERROR(IF((INT(K249)=COUNTIF(A$5:A249,"total")*(G$5:G249=K$4)),F$5:F249,0),0))-IF(A249="total",SUM(L$4:L248),0)</f>
        <v>0</v>
      </c>
    </row>
    <row r="250" spans="11:12">
      <c r="K250" s="44" t="str">
        <f>IFERROR((IF(AND(A250&lt;&gt;"",G250=K$4),MONTH(MAX($A$2:$A248))+ROW(A246)/10,"")&amp;IF(A250="total",MONTH(MAX($A$2:$A248))+ROW(A246)/10,""))*1,"")</f>
        <v/>
      </c>
      <c r="L250" s="45">
        <f>SUM(IFERROR(IF((INT(K250)=COUNTIF(A$5:A250,"total")*(G$5:G250=K$4)),F$5:F250,0),0))-IF(A250="total",SUM(L$4:L249),0)</f>
        <v>0</v>
      </c>
    </row>
    <row r="251" spans="11:12">
      <c r="K251" s="44" t="str">
        <f>IFERROR((IF(AND(A251&lt;&gt;"",G251=K$4),MONTH(MAX($A$2:$A249))+ROW(A247)/10,"")&amp;IF(A251="total",MONTH(MAX($A$2:$A249))+ROW(A247)/10,""))*1,"")</f>
        <v/>
      </c>
      <c r="L251" s="45">
        <f>SUM(IFERROR(IF((INT(K251)=COUNTIF(A$5:A251,"total")*(G$5:G251=K$4)),F$5:F251,0),0))-IF(A251="total",SUM(L$4:L250),0)</f>
        <v>0</v>
      </c>
    </row>
    <row r="252" spans="11:12">
      <c r="K252" s="44" t="str">
        <f>IFERROR((IF(AND(A252&lt;&gt;"",G252=K$4),MONTH(MAX($A$2:$A250))+ROW(A248)/10,"")&amp;IF(A252="total",MONTH(MAX($A$2:$A250))+ROW(A248)/10,""))*1,"")</f>
        <v/>
      </c>
      <c r="L252" s="45">
        <f>SUM(IFERROR(IF((INT(K252)=COUNTIF(A$5:A252,"total")*(G$5:G252=K$4)),F$5:F252,0),0))-IF(A252="total",SUM(L$4:L251),0)</f>
        <v>0</v>
      </c>
    </row>
    <row r="253" spans="11:12">
      <c r="K253" s="44" t="str">
        <f>IFERROR((IF(AND(A253&lt;&gt;"",G253=K$4),MONTH(MAX($A$2:$A251))+ROW(A249)/10,"")&amp;IF(A253="total",MONTH(MAX($A$2:$A251))+ROW(A249)/10,""))*1,"")</f>
        <v/>
      </c>
      <c r="L253" s="45">
        <f>SUM(IFERROR(IF((INT(K253)=COUNTIF(A$5:A253,"total")*(G$5:G253=K$4)),F$5:F253,0),0))-IF(A253="total",SUM(L$4:L252),0)</f>
        <v>0</v>
      </c>
    </row>
    <row r="254" spans="11:12">
      <c r="K254" s="44" t="str">
        <f>IFERROR((IF(AND(A254&lt;&gt;"",G254=K$4),MONTH(MAX($A$2:$A252))+ROW(A250)/10,"")&amp;IF(A254="total",MONTH(MAX($A$2:$A252))+ROW(A250)/10,""))*1,"")</f>
        <v/>
      </c>
      <c r="L254" s="45">
        <f>SUM(IFERROR(IF((INT(K254)=COUNTIF(A$5:A254,"total")*(G$5:G254=K$4)),F$5:F254,0),0))-IF(A254="total",SUM(L$4:L253),0)</f>
        <v>0</v>
      </c>
    </row>
    <row r="255" spans="11:12">
      <c r="K255" s="44" t="str">
        <f>IFERROR((IF(AND(A255&lt;&gt;"",G255=K$4),MONTH(MAX($A$2:$A253))+ROW(A251)/10,"")&amp;IF(A255="total",MONTH(MAX($A$2:$A253))+ROW(A251)/10,""))*1,"")</f>
        <v/>
      </c>
      <c r="L255" s="45">
        <f>SUM(IFERROR(IF((INT(K255)=COUNTIF(A$5:A255,"total")*(G$5:G255=K$4)),F$5:F255,0),0))-IF(A255="total",SUM(L$4:L254),0)</f>
        <v>0</v>
      </c>
    </row>
    <row r="256" spans="11:12">
      <c r="K256" s="44" t="str">
        <f>IFERROR((IF(AND(A256&lt;&gt;"",G256=K$4),MONTH(MAX($A$2:$A254))+ROW(A252)/10,"")&amp;IF(A256="total",MONTH(MAX($A$2:$A254))+ROW(A252)/10,""))*1,"")</f>
        <v/>
      </c>
      <c r="L256" s="45">
        <f>SUM(IFERROR(IF((INT(K256)=COUNTIF(A$5:A256,"total")*(G$5:G256=K$4)),F$5:F256,0),0))-IF(A256="total",SUM(L$4:L255),0)</f>
        <v>0</v>
      </c>
    </row>
    <row r="257" spans="11:12">
      <c r="K257" s="44" t="str">
        <f>IFERROR((IF(AND(A257&lt;&gt;"",G257=K$4),MONTH(MAX($A$2:$A255))+ROW(A253)/10,"")&amp;IF(A257="total",MONTH(MAX($A$2:$A255))+ROW(A253)/10,""))*1,"")</f>
        <v/>
      </c>
      <c r="L257" s="45">
        <f>SUM(IFERROR(IF((INT(K257)=COUNTIF(A$5:A257,"total")*(G$5:G257=K$4)),F$5:F257,0),0))-IF(A257="total",SUM(L$4:L256),0)</f>
        <v>0</v>
      </c>
    </row>
    <row r="258" spans="11:12">
      <c r="K258" s="44" t="str">
        <f>IFERROR((IF(AND(A258&lt;&gt;"",G258=K$4),MONTH(MAX($A$2:$A256))+ROW(A254)/10,"")&amp;IF(A258="total",MONTH(MAX($A$2:$A256))+ROW(A254)/10,""))*1,"")</f>
        <v/>
      </c>
      <c r="L258" s="45">
        <f>SUM(IFERROR(IF((INT(K258)=COUNTIF(A$5:A258,"total")*(G$5:G258=K$4)),F$5:F258,0),0))-IF(A258="total",SUM(L$4:L257),0)</f>
        <v>0</v>
      </c>
    </row>
    <row r="259" spans="11:12">
      <c r="K259" s="44" t="str">
        <f>IFERROR((IF(AND(A259&lt;&gt;"",G259=K$4),MONTH(MAX($A$2:$A257))+ROW(A255)/10,"")&amp;IF(A259="total",MONTH(MAX($A$2:$A257))+ROW(A255)/10,""))*1,"")</f>
        <v/>
      </c>
      <c r="L259" s="45">
        <f>SUM(IFERROR(IF((INT(K259)=COUNTIF(A$5:A259,"total")*(G$5:G259=K$4)),F$5:F259,0),0))-IF(A259="total",SUM(L$4:L258),0)</f>
        <v>0</v>
      </c>
    </row>
    <row r="260" spans="11:12">
      <c r="K260" s="44" t="str">
        <f>IFERROR((IF(AND(A260&lt;&gt;"",G260=K$4),MONTH(MAX($A$2:$A258))+ROW(A256)/10,"")&amp;IF(A260="total",MONTH(MAX($A$2:$A258))+ROW(A256)/10,""))*1,"")</f>
        <v/>
      </c>
      <c r="L260" s="45">
        <f>SUM(IFERROR(IF((INT(K260)=COUNTIF(A$5:A260,"total")*(G$5:G260=K$4)),F$5:F260,0),0))-IF(A260="total",SUM(L$4:L259),0)</f>
        <v>0</v>
      </c>
    </row>
    <row r="261" spans="11:12">
      <c r="K261" s="44" t="str">
        <f>IFERROR((IF(AND(A261&lt;&gt;"",G261=K$4),MONTH(MAX($A$2:$A259))+ROW(A257)/10,"")&amp;IF(A261="total",MONTH(MAX($A$2:$A259))+ROW(A257)/10,""))*1,"")</f>
        <v/>
      </c>
      <c r="L261" s="45">
        <f>SUM(IFERROR(IF((INT(K261)=COUNTIF(A$5:A261,"total")*(G$5:G261=K$4)),F$5:F261,0),0))-IF(A261="total",SUM(L$4:L260),0)</f>
        <v>0</v>
      </c>
    </row>
    <row r="262" spans="11:12">
      <c r="K262" s="44" t="str">
        <f>IFERROR((IF(AND(A262&lt;&gt;"",G262=K$4),MONTH(MAX($A$2:$A260))+ROW(A258)/10,"")&amp;IF(A262="total",MONTH(MAX($A$2:$A260))+ROW(A258)/10,""))*1,"")</f>
        <v/>
      </c>
      <c r="L262" s="45">
        <f>SUM(IFERROR(IF((INT(K262)=COUNTIF(A$5:A262,"total")*(G$5:G262=K$4)),F$5:F262,0),0))-IF(A262="total",SUM(L$4:L261),0)</f>
        <v>0</v>
      </c>
    </row>
    <row r="263" spans="11:12">
      <c r="K263" s="44" t="str">
        <f>IFERROR((IF(AND(A263&lt;&gt;"",G263=K$4),MONTH(MAX($A$2:$A261))+ROW(A259)/10,"")&amp;IF(A263="total",MONTH(MAX($A$2:$A261))+ROW(A259)/10,""))*1,"")</f>
        <v/>
      </c>
      <c r="L263" s="45">
        <f>SUM(IFERROR(IF((INT(K263)=COUNTIF(A$5:A263,"total")*(G$5:G263=K$4)),F$5:F263,0),0))-IF(A263="total",SUM(L$4:L262),0)</f>
        <v>0</v>
      </c>
    </row>
    <row r="264" spans="11:12">
      <c r="K264" s="44" t="str">
        <f>IFERROR((IF(AND(A264&lt;&gt;"",G264=K$4),MONTH(MAX($A$2:$A262))+ROW(A260)/10,"")&amp;IF(A264="total",MONTH(MAX($A$2:$A262))+ROW(A260)/10,""))*1,"")</f>
        <v/>
      </c>
      <c r="L264" s="45">
        <f>SUM(IFERROR(IF((INT(K264)=COUNTIF(A$5:A264,"total")*(G$5:G264=K$4)),F$5:F264,0),0))-IF(A264="total",SUM(L$4:L263),0)</f>
        <v>0</v>
      </c>
    </row>
    <row r="265" spans="11:12">
      <c r="K265" s="44" t="str">
        <f>IFERROR((IF(AND(A265&lt;&gt;"",G265=K$4),MONTH(MAX($A$2:$A263))+ROW(A261)/10,"")&amp;IF(A265="total",MONTH(MAX($A$2:$A263))+ROW(A261)/10,""))*1,"")</f>
        <v/>
      </c>
      <c r="L265" s="45">
        <f>SUM(IFERROR(IF((INT(K265)=COUNTIF(A$5:A265,"total")*(G$5:G265=K$4)),F$5:F265,0),0))-IF(A265="total",SUM(L$4:L264),0)</f>
        <v>0</v>
      </c>
    </row>
    <row r="266" spans="11:12">
      <c r="K266" s="44" t="str">
        <f>IFERROR((IF(AND(A266&lt;&gt;"",G266=K$4),MONTH(MAX($A$2:$A264))+ROW(A262)/10,"")&amp;IF(A266="total",MONTH(MAX($A$2:$A264))+ROW(A262)/10,""))*1,"")</f>
        <v/>
      </c>
      <c r="L266" s="45">
        <f>SUM(IFERROR(IF((INT(K266)=COUNTIF(A$5:A266,"total")*(G$5:G266=K$4)),F$5:F266,0),0))-IF(A266="total",SUM(L$4:L265),0)</f>
        <v>0</v>
      </c>
    </row>
    <row r="267" spans="11:12">
      <c r="K267" s="44" t="str">
        <f>IFERROR((IF(AND(A267&lt;&gt;"",G267=K$4),MONTH(MAX($A$2:$A265))+ROW(A263)/10,"")&amp;IF(A267="total",MONTH(MAX($A$2:$A265))+ROW(A263)/10,""))*1,"")</f>
        <v/>
      </c>
      <c r="L267" s="45">
        <f>SUM(IFERROR(IF((INT(K267)=COUNTIF(A$5:A267,"total")*(G$5:G267=K$4)),F$5:F267,0),0))-IF(A267="total",SUM(L$4:L266),0)</f>
        <v>0</v>
      </c>
    </row>
    <row r="268" spans="11:12">
      <c r="K268" s="44" t="str">
        <f>IFERROR((IF(AND(A268&lt;&gt;"",G268=K$4),MONTH(MAX($A$2:$A266))+ROW(A264)/10,"")&amp;IF(A268="total",MONTH(MAX($A$2:$A266))+ROW(A264)/10,""))*1,"")</f>
        <v/>
      </c>
      <c r="L268" s="45">
        <f>SUM(IFERROR(IF((INT(K268)=COUNTIF(A$5:A268,"total")*(G$5:G268=K$4)),F$5:F268,0),0))-IF(A268="total",SUM(L$4:L267),0)</f>
        <v>0</v>
      </c>
    </row>
    <row r="269" spans="11:12">
      <c r="K269" s="44" t="str">
        <f>IFERROR((IF(AND(A269&lt;&gt;"",G269=K$4),MONTH(MAX($A$2:$A267))+ROW(A265)/10,"")&amp;IF(A269="total",MONTH(MAX($A$2:$A267))+ROW(A265)/10,""))*1,"")</f>
        <v/>
      </c>
      <c r="L269" s="45">
        <f>SUM(IFERROR(IF((INT(K269)=COUNTIF(A$5:A269,"total")*(G$5:G269=K$4)),F$5:F269,0),0))-IF(A269="total",SUM(L$4:L268),0)</f>
        <v>0</v>
      </c>
    </row>
    <row r="270" spans="11:12">
      <c r="K270" s="44" t="str">
        <f>IFERROR((IF(AND(A270&lt;&gt;"",G270=K$4),MONTH(MAX($A$2:$A268))+ROW(A266)/10,"")&amp;IF(A270="total",MONTH(MAX($A$2:$A268))+ROW(A266)/10,""))*1,"")</f>
        <v/>
      </c>
      <c r="L270" s="45">
        <f>SUM(IFERROR(IF((INT(K270)=COUNTIF(A$5:A270,"total")*(G$5:G270=K$4)),F$5:F270,0),0))-IF(A270="total",SUM(L$4:L269),0)</f>
        <v>0</v>
      </c>
    </row>
    <row r="271" spans="11:12">
      <c r="K271" s="44" t="str">
        <f>IFERROR((IF(AND(A271&lt;&gt;"",G271=K$4),MONTH(MAX($A$2:$A269))+ROW(A267)/10,"")&amp;IF(A271="total",MONTH(MAX($A$2:$A269))+ROW(A267)/10,""))*1,"")</f>
        <v/>
      </c>
      <c r="L271" s="45">
        <f>SUM(IFERROR(IF((INT(K271)=COUNTIF(A$5:A271,"total")*(G$5:G271=K$4)),F$5:F271,0),0))-IF(A271="total",SUM(L$4:L270),0)</f>
        <v>0</v>
      </c>
    </row>
    <row r="272" spans="11:12">
      <c r="K272" s="44" t="str">
        <f>IFERROR((IF(AND(A272&lt;&gt;"",G272=K$4),MONTH(MAX($A$2:$A270))+ROW(A268)/10,"")&amp;IF(A272="total",MONTH(MAX($A$2:$A270))+ROW(A268)/10,""))*1,"")</f>
        <v/>
      </c>
      <c r="L272" s="45">
        <f>SUM(IFERROR(IF((INT(K272)=COUNTIF(A$5:A272,"total")*(G$5:G272=K$4)),F$5:F272,0),0))-IF(A272="total",SUM(L$4:L271),0)</f>
        <v>0</v>
      </c>
    </row>
    <row r="273" spans="11:12">
      <c r="K273" s="44" t="str">
        <f>IFERROR((IF(AND(A273&lt;&gt;"",G273=K$4),MONTH(MAX($A$2:$A271))+ROW(A269)/10,"")&amp;IF(A273="total",MONTH(MAX($A$2:$A271))+ROW(A269)/10,""))*1,"")</f>
        <v/>
      </c>
      <c r="L273" s="45">
        <f>SUM(IFERROR(IF((INT(K273)=COUNTIF(A$5:A273,"total")*(G$5:G273=K$4)),F$5:F273,0),0))-IF(A273="total",SUM(L$4:L272),0)</f>
        <v>0</v>
      </c>
    </row>
    <row r="274" spans="11:12">
      <c r="K274" s="44" t="str">
        <f>IFERROR((IF(AND(A274&lt;&gt;"",G274=K$4),MONTH(MAX($A$2:$A272))+ROW(A270)/10,"")&amp;IF(A274="total",MONTH(MAX($A$2:$A272))+ROW(A270)/10,""))*1,"")</f>
        <v/>
      </c>
      <c r="L274" s="45">
        <f>SUM(IFERROR(IF((INT(K274)=COUNTIF(A$5:A274,"total")*(G$5:G274=K$4)),F$5:F274,0),0))-IF(A274="total",SUM(L$4:L273),0)</f>
        <v>0</v>
      </c>
    </row>
    <row r="275" spans="11:12">
      <c r="K275" s="44" t="str">
        <f>IFERROR((IF(AND(A275&lt;&gt;"",G275=K$4),MONTH(MAX($A$2:$A273))+ROW(A271)/10,"")&amp;IF(A275="total",MONTH(MAX($A$2:$A273))+ROW(A271)/10,""))*1,"")</f>
        <v/>
      </c>
      <c r="L275" s="45">
        <f>SUM(IFERROR(IF((INT(K275)=COUNTIF(A$5:A275,"total")*(G$5:G275=K$4)),F$5:F275,0),0))-IF(A275="total",SUM(L$4:L274),0)</f>
        <v>0</v>
      </c>
    </row>
    <row r="276" spans="11:12">
      <c r="K276" s="44" t="str">
        <f>IFERROR((IF(AND(A276&lt;&gt;"",G276=K$4),MONTH(MAX($A$2:$A274))+ROW(A272)/10,"")&amp;IF(A276="total",MONTH(MAX($A$2:$A274))+ROW(A272)/10,""))*1,"")</f>
        <v/>
      </c>
      <c r="L276" s="45">
        <f>SUM(IFERROR(IF((INT(K276)=COUNTIF(A$5:A276,"total")*(G$5:G276=K$4)),F$5:F276,0),0))-IF(A276="total",SUM(L$4:L275),0)</f>
        <v>0</v>
      </c>
    </row>
    <row r="277" spans="11:12">
      <c r="K277" s="44" t="str">
        <f>IFERROR((IF(AND(A277&lt;&gt;"",G277=K$4),MONTH(MAX($A$2:$A275))+ROW(A273)/10,"")&amp;IF(A277="total",MONTH(MAX($A$2:$A275))+ROW(A273)/10,""))*1,"")</f>
        <v/>
      </c>
      <c r="L277" s="45">
        <f>SUM(IFERROR(IF((INT(K277)=COUNTIF(A$5:A277,"total")*(G$5:G277=K$4)),F$5:F277,0),0))-IF(A277="total",SUM(L$4:L276),0)</f>
        <v>0</v>
      </c>
    </row>
    <row r="278" spans="11:12">
      <c r="K278" s="44" t="str">
        <f>IFERROR((IF(AND(A278&lt;&gt;"",G278=K$4),MONTH(MAX($A$2:$A276))+ROW(A274)/10,"")&amp;IF(A278="total",MONTH(MAX($A$2:$A276))+ROW(A274)/10,""))*1,"")</f>
        <v/>
      </c>
      <c r="L278" s="45">
        <f>SUM(IFERROR(IF((INT(K278)=COUNTIF(A$5:A278,"total")*(G$5:G278=K$4)),F$5:F278,0),0))-IF(A278="total",SUM(L$4:L277),0)</f>
        <v>0</v>
      </c>
    </row>
    <row r="279" spans="11:12">
      <c r="K279" s="44" t="str">
        <f>IFERROR((IF(AND(A279&lt;&gt;"",G279=K$4),MONTH(MAX($A$2:$A277))+ROW(A275)/10,"")&amp;IF(A279="total",MONTH(MAX($A$2:$A277))+ROW(A275)/10,""))*1,"")</f>
        <v/>
      </c>
      <c r="L279" s="45">
        <f>SUM(IFERROR(IF((INT(K279)=COUNTIF(A$5:A279,"total")*(G$5:G279=K$4)),F$5:F279,0),0))-IF(A279="total",SUM(L$4:L278),0)</f>
        <v>0</v>
      </c>
    </row>
    <row r="280" spans="11:12">
      <c r="K280" s="44" t="str">
        <f>IFERROR((IF(AND(A280&lt;&gt;"",G280=K$4),MONTH(MAX($A$2:$A278))+ROW(A276)/10,"")&amp;IF(A280="total",MONTH(MAX($A$2:$A278))+ROW(A276)/10,""))*1,"")</f>
        <v/>
      </c>
      <c r="L280" s="45">
        <f>SUM(IFERROR(IF((INT(K280)=COUNTIF(A$5:A280,"total")*(G$5:G280=K$4)),F$5:F280,0),0))-IF(A280="total",SUM(L$4:L279),0)</f>
        <v>0</v>
      </c>
    </row>
    <row r="281" spans="11:12">
      <c r="K281" s="44" t="str">
        <f>IFERROR((IF(AND(A281&lt;&gt;"",G281=K$4),MONTH(MAX($A$2:$A279))+ROW(A277)/10,"")&amp;IF(A281="total",MONTH(MAX($A$2:$A279))+ROW(A277)/10,""))*1,"")</f>
        <v/>
      </c>
      <c r="L281" s="45">
        <f>SUM(IFERROR(IF((INT(K281)=COUNTIF(A$5:A281,"total")*(G$5:G281=K$4)),F$5:F281,0),0))-IF(A281="total",SUM(L$4:L280),0)</f>
        <v>0</v>
      </c>
    </row>
    <row r="282" spans="11:12">
      <c r="K282" s="44" t="str">
        <f>IFERROR((IF(AND(A282&lt;&gt;"",G282=K$4),MONTH(MAX($A$2:$A280))+ROW(A278)/10,"")&amp;IF(A282="total",MONTH(MAX($A$2:$A280))+ROW(A278)/10,""))*1,"")</f>
        <v/>
      </c>
      <c r="L282" s="45">
        <f>SUM(IFERROR(IF((INT(K282)=COUNTIF(A$5:A282,"total")*(G$5:G282=K$4)),F$5:F282,0),0))-IF(A282="total",SUM(L$4:L281),0)</f>
        <v>0</v>
      </c>
    </row>
    <row r="283" spans="11:12">
      <c r="K283" s="44" t="str">
        <f>IFERROR((IF(AND(A283&lt;&gt;"",G283=K$4),MONTH(MAX($A$2:$A281))+ROW(A279)/10,"")&amp;IF(A283="total",MONTH(MAX($A$2:$A281))+ROW(A279)/10,""))*1,"")</f>
        <v/>
      </c>
      <c r="L283" s="45">
        <f>SUM(IFERROR(IF((INT(K283)=COUNTIF(A$5:A283,"total")*(G$5:G283=K$4)),F$5:F283,0),0))-IF(A283="total",SUM(L$4:L282),0)</f>
        <v>0</v>
      </c>
    </row>
    <row r="284" spans="11:12">
      <c r="K284" s="44" t="str">
        <f>IFERROR((IF(AND(A284&lt;&gt;"",G284=K$4),MONTH(MAX($A$2:$A282))+ROW(A280)/10,"")&amp;IF(A284="total",MONTH(MAX($A$2:$A282))+ROW(A280)/10,""))*1,"")</f>
        <v/>
      </c>
      <c r="L284" s="45">
        <f>SUM(IFERROR(IF((INT(K284)=COUNTIF(A$5:A284,"total")*(G$5:G284=K$4)),F$5:F284,0),0))-IF(A284="total",SUM(L$4:L283),0)</f>
        <v>0</v>
      </c>
    </row>
    <row r="285" spans="11:12">
      <c r="K285" s="44" t="str">
        <f>IFERROR((IF(AND(A285&lt;&gt;"",G285=K$4),MONTH(MAX($A$2:$A283))+ROW(A281)/10,"")&amp;IF(A285="total",MONTH(MAX($A$2:$A283))+ROW(A281)/10,""))*1,"")</f>
        <v/>
      </c>
      <c r="L285" s="45">
        <f>SUM(IFERROR(IF((INT(K285)=COUNTIF(A$5:A285,"total")*(G$5:G285=K$4)),F$5:F285,0),0))-IF(A285="total",SUM(L$4:L284),0)</f>
        <v>0</v>
      </c>
    </row>
    <row r="286" spans="11:12">
      <c r="K286" s="44" t="str">
        <f>IFERROR((IF(AND(A286&lt;&gt;"",G286=K$4),MONTH(MAX($A$2:$A284))+ROW(A282)/10,"")&amp;IF(A286="total",MONTH(MAX($A$2:$A284))+ROW(A282)/10,""))*1,"")</f>
        <v/>
      </c>
      <c r="L286" s="45">
        <f>SUM(IFERROR(IF((INT(K286)=COUNTIF(A$5:A286,"total")*(G$5:G286=K$4)),F$5:F286,0),0))-IF(A286="total",SUM(L$4:L285),0)</f>
        <v>0</v>
      </c>
    </row>
    <row r="287" spans="11:12">
      <c r="K287" s="44" t="str">
        <f>IFERROR((IF(AND(A287&lt;&gt;"",G287=K$4),MONTH(MAX($A$2:$A285))+ROW(A283)/10,"")&amp;IF(A287="total",MONTH(MAX($A$2:$A285))+ROW(A283)/10,""))*1,"")</f>
        <v/>
      </c>
      <c r="L287" s="45">
        <f>SUM(IFERROR(IF((INT(K287)=COUNTIF(A$5:A287,"total")*(G$5:G287=K$4)),F$5:F287,0),0))-IF(A287="total",SUM(L$4:L286),0)</f>
        <v>0</v>
      </c>
    </row>
    <row r="288" spans="11:12">
      <c r="K288" s="44" t="str">
        <f>IFERROR((IF(AND(A288&lt;&gt;"",G288=K$4),MONTH(MAX($A$2:$A286))+ROW(A284)/10,"")&amp;IF(A288="total",MONTH(MAX($A$2:$A286))+ROW(A284)/10,""))*1,"")</f>
        <v/>
      </c>
      <c r="L288" s="45">
        <f>SUM(IFERROR(IF((INT(K288)=COUNTIF(A$5:A288,"total")*(G$5:G288=K$4)),F$5:F288,0),0))-IF(A288="total",SUM(L$4:L287),0)</f>
        <v>0</v>
      </c>
    </row>
    <row r="289" spans="11:12">
      <c r="K289" s="44" t="str">
        <f>IFERROR((IF(AND(A289&lt;&gt;"",G289=K$4),MONTH(MAX($A$2:$A287))+ROW(A285)/10,"")&amp;IF(A289="total",MONTH(MAX($A$2:$A287))+ROW(A285)/10,""))*1,"")</f>
        <v/>
      </c>
      <c r="L289" s="45">
        <f>SUM(IFERROR(IF((INT(K289)=COUNTIF(A$5:A289,"total")*(G$5:G289=K$4)),F$5:F289,0),0))-IF(A289="total",SUM(L$4:L288),0)</f>
        <v>0</v>
      </c>
    </row>
    <row r="290" spans="11:12">
      <c r="K290" s="44" t="str">
        <f>IFERROR((IF(AND(A290&lt;&gt;"",G290=K$4),MONTH(MAX($A$2:$A288))+ROW(A286)/10,"")&amp;IF(A290="total",MONTH(MAX($A$2:$A288))+ROW(A286)/10,""))*1,"")</f>
        <v/>
      </c>
      <c r="L290" s="45">
        <f>SUM(IFERROR(IF((INT(K290)=COUNTIF(A$5:A290,"total")*(G$5:G290=K$4)),F$5:F290,0),0))-IF(A290="total",SUM(L$4:L289),0)</f>
        <v>0</v>
      </c>
    </row>
    <row r="291" spans="11:12">
      <c r="K291" s="44" t="str">
        <f>IFERROR((IF(AND(A291&lt;&gt;"",G291=K$4),MONTH(MAX($A$2:$A289))+ROW(A287)/10,"")&amp;IF(A291="total",MONTH(MAX($A$2:$A289))+ROW(A287)/10,""))*1,"")</f>
        <v/>
      </c>
      <c r="L291" s="45">
        <f>SUM(IFERROR(IF((INT(K291)=COUNTIF(A$5:A291,"total")*(G$5:G291=K$4)),F$5:F291,0),0))-IF(A291="total",SUM(L$4:L290),0)</f>
        <v>0</v>
      </c>
    </row>
    <row r="292" spans="11:12">
      <c r="K292" s="44" t="str">
        <f>IFERROR((IF(AND(A292&lt;&gt;"",G292=K$4),MONTH(MAX($A$2:$A290))+ROW(A288)/10,"")&amp;IF(A292="total",MONTH(MAX($A$2:$A290))+ROW(A288)/10,""))*1,"")</f>
        <v/>
      </c>
      <c r="L292" s="45">
        <f>SUM(IFERROR(IF((INT(K292)=COUNTIF(A$5:A292,"total")*(G$5:G292=K$4)),F$5:F292,0),0))-IF(A292="total",SUM(L$4:L291),0)</f>
        <v>0</v>
      </c>
    </row>
    <row r="293" spans="11:12">
      <c r="K293" s="44" t="str">
        <f>IFERROR((IF(AND(A293&lt;&gt;"",G293=K$4),MONTH(MAX($A$2:$A291))+ROW(A289)/10,"")&amp;IF(A293="total",MONTH(MAX($A$2:$A291))+ROW(A289)/10,""))*1,"")</f>
        <v/>
      </c>
      <c r="L293" s="45">
        <f>SUM(IFERROR(IF((INT(K293)=COUNTIF(A$5:A293,"total")*(G$5:G293=K$4)),F$5:F293,0),0))-IF(A293="total",SUM(L$4:L292),0)</f>
        <v>0</v>
      </c>
    </row>
    <row r="294" spans="11:12">
      <c r="K294" s="44" t="str">
        <f>IFERROR((IF(AND(A294&lt;&gt;"",G294=K$4),MONTH(MAX($A$2:$A292))+ROW(A290)/10,"")&amp;IF(A294="total",MONTH(MAX($A$2:$A292))+ROW(A290)/10,""))*1,"")</f>
        <v/>
      </c>
      <c r="L294" s="45">
        <f>SUM(IFERROR(IF((INT(K294)=COUNTIF(A$5:A294,"total")*(G$5:G294=K$4)),F$5:F294,0),0))-IF(A294="total",SUM(L$4:L293),0)</f>
        <v>0</v>
      </c>
    </row>
    <row r="295" spans="11:12">
      <c r="K295" s="44" t="str">
        <f>IFERROR((IF(AND(A295&lt;&gt;"",G295=K$4),MONTH(MAX($A$2:$A293))+ROW(A291)/10,"")&amp;IF(A295="total",MONTH(MAX($A$2:$A293))+ROW(A291)/10,""))*1,"")</f>
        <v/>
      </c>
      <c r="L295" s="45">
        <f>SUM(IFERROR(IF((INT(K295)=COUNTIF(A$5:A295,"total")*(G$5:G295=K$4)),F$5:F295,0),0))-IF(A295="total",SUM(L$4:L294),0)</f>
        <v>0</v>
      </c>
    </row>
    <row r="296" spans="11:12">
      <c r="K296" s="44" t="str">
        <f>IFERROR((IF(AND(A296&lt;&gt;"",G296=K$4),MONTH(MAX($A$2:$A294))+ROW(A292)/10,"")&amp;IF(A296="total",MONTH(MAX($A$2:$A294))+ROW(A292)/10,""))*1,"")</f>
        <v/>
      </c>
      <c r="L296" s="45">
        <f>SUM(IFERROR(IF((INT(K296)=COUNTIF(A$5:A296,"total")*(G$5:G296=K$4)),F$5:F296,0),0))-IF(A296="total",SUM(L$4:L295),0)</f>
        <v>0</v>
      </c>
    </row>
    <row r="297" spans="11:12">
      <c r="K297" s="44" t="str">
        <f>IFERROR((IF(AND(A297&lt;&gt;"",G297=K$4),MONTH(MAX($A$2:$A295))+ROW(A293)/10,"")&amp;IF(A297="total",MONTH(MAX($A$2:$A295))+ROW(A293)/10,""))*1,"")</f>
        <v/>
      </c>
      <c r="L297" s="45">
        <f>SUM(IFERROR(IF((INT(K297)=COUNTIF(A$5:A297,"total")*(G$5:G297=K$4)),F$5:F297,0),0))-IF(A297="total",SUM(L$4:L296),0)</f>
        <v>0</v>
      </c>
    </row>
    <row r="298" spans="11:12">
      <c r="K298" s="44" t="str">
        <f>IFERROR((IF(AND(A298&lt;&gt;"",G298=K$4),MONTH(MAX($A$2:$A296))+ROW(A294)/10,"")&amp;IF(A298="total",MONTH(MAX($A$2:$A296))+ROW(A294)/10,""))*1,"")</f>
        <v/>
      </c>
      <c r="L298" s="45">
        <f>SUM(IFERROR(IF((INT(K298)=COUNTIF(A$5:A298,"total")*(G$5:G298=K$4)),F$5:F298,0),0))-IF(A298="total",SUM(L$4:L297),0)</f>
        <v>0</v>
      </c>
    </row>
    <row r="299" spans="11:12">
      <c r="K299" s="44" t="str">
        <f>IFERROR((IF(AND(A299&lt;&gt;"",G299=K$4),MONTH(MAX($A$2:$A297))+ROW(A295)/10,"")&amp;IF(A299="total",MONTH(MAX($A$2:$A297))+ROW(A295)/10,""))*1,"")</f>
        <v/>
      </c>
      <c r="L299" s="45">
        <f>SUM(IFERROR(IF((INT(K299)=COUNTIF(A$5:A299,"total")*(G$5:G299=K$4)),F$5:F299,0),0))-IF(A299="total",SUM(L$4:L298),0)</f>
        <v>0</v>
      </c>
    </row>
    <row r="300" spans="11:12">
      <c r="K300" s="44" t="str">
        <f>IFERROR((IF(AND(A300&lt;&gt;"",G300=K$4),MONTH(MAX($A$2:$A298))+ROW(A296)/10,"")&amp;IF(A300="total",MONTH(MAX($A$2:$A298))+ROW(A296)/10,""))*1,"")</f>
        <v/>
      </c>
      <c r="L300" s="45">
        <f>SUM(IFERROR(IF((INT(K300)=COUNTIF(A$5:A300,"total")*(G$5:G300=K$4)),F$5:F300,0),0))-IF(A300="total",SUM(L$4:L299),0)</f>
        <v>0</v>
      </c>
    </row>
    <row r="301" spans="11:12">
      <c r="K301" s="44" t="str">
        <f>IFERROR((IF(AND(A301&lt;&gt;"",G301=K$4),MONTH(MAX($A$2:$A299))+ROW(A297)/10,"")&amp;IF(A301="total",MONTH(MAX($A$2:$A299))+ROW(A297)/10,""))*1,"")</f>
        <v/>
      </c>
      <c r="L301" s="45">
        <f>SUM(IFERROR(IF((INT(K301)=COUNTIF(A$5:A301,"total")*(G$5:G301=K$4)),F$5:F301,0),0))-IF(A301="total",SUM(L$4:L300),0)</f>
        <v>0</v>
      </c>
    </row>
    <row r="302" spans="11:12">
      <c r="K302" s="44" t="str">
        <f>IFERROR((IF(AND(A302&lt;&gt;"",G302=K$4),MONTH(MAX($A$2:$A300))+ROW(A298)/10,"")&amp;IF(A302="total",MONTH(MAX($A$2:$A300))+ROW(A298)/10,""))*1,"")</f>
        <v/>
      </c>
      <c r="L302" s="45">
        <f>SUM(IFERROR(IF((INT(K302)=COUNTIF(A$5:A302,"total")*(G$5:G302=K$4)),F$5:F302,0),0))-IF(A302="total",SUM(L$4:L301),0)</f>
        <v>0</v>
      </c>
    </row>
    <row r="303" spans="11:12">
      <c r="K303" s="44" t="str">
        <f>IFERROR((IF(AND(A303&lt;&gt;"",G303=K$4),MONTH(MAX($A$2:$A301))+ROW(A299)/10,"")&amp;IF(A303="total",MONTH(MAX($A$2:$A301))+ROW(A299)/10,""))*1,"")</f>
        <v/>
      </c>
      <c r="L303" s="45">
        <f>SUM(IFERROR(IF((INT(K303)=COUNTIF(A$5:A303,"total")*(G$5:G303=K$4)),F$5:F303,0),0))-IF(A303="total",SUM(L$4:L302),0)</f>
        <v>0</v>
      </c>
    </row>
    <row r="304" spans="11:12">
      <c r="K304" s="44" t="str">
        <f>IFERROR((IF(AND(A304&lt;&gt;"",G304=K$4),MONTH(MAX($A$2:$A302))+ROW(A300)/10,"")&amp;IF(A304="total",MONTH(MAX($A$2:$A302))+ROW(A300)/10,""))*1,"")</f>
        <v/>
      </c>
      <c r="L304" s="45">
        <f>SUM(IFERROR(IF((INT(K304)=COUNTIF(A$5:A304,"total")*(G$5:G304=K$4)),F$5:F304,0),0))-IF(A304="total",SUM(L$4:L303),0)</f>
        <v>0</v>
      </c>
    </row>
    <row r="305" spans="11:12">
      <c r="K305" s="44" t="str">
        <f>IFERROR((IF(AND(A305&lt;&gt;"",G305=K$4),MONTH(MAX($A$2:$A303))+ROW(A301)/10,"")&amp;IF(A305="total",MONTH(MAX($A$2:$A303))+ROW(A301)/10,""))*1,"")</f>
        <v/>
      </c>
      <c r="L305" s="45">
        <f>SUM(IFERROR(IF((INT(K305)=COUNTIF(A$5:A305,"total")*(G$5:G305=K$4)),F$5:F305,0),0))-IF(A305="total",SUM(L$4:L304),0)</f>
        <v>0</v>
      </c>
    </row>
    <row r="306" spans="11:12">
      <c r="K306" s="44" t="str">
        <f>IFERROR((IF(AND(A306&lt;&gt;"",G306=K$4),MONTH(MAX($A$2:$A304))+ROW(A302)/10,"")&amp;IF(A306="total",MONTH(MAX($A$2:$A304))+ROW(A302)/10,""))*1,"")</f>
        <v/>
      </c>
      <c r="L306" s="45">
        <f>SUM(IFERROR(IF((INT(K306)=COUNTIF(A$5:A306,"total")*(G$5:G306=K$4)),F$5:F306,0),0))-IF(A306="total",SUM(L$4:L305),0)</f>
        <v>0</v>
      </c>
    </row>
    <row r="307" spans="11:12">
      <c r="K307" s="44" t="str">
        <f>IFERROR((IF(AND(A307&lt;&gt;"",G307=K$4),MONTH(MAX($A$2:$A305))+ROW(A303)/10,"")&amp;IF(A307="total",MONTH(MAX($A$2:$A305))+ROW(A303)/10,""))*1,"")</f>
        <v/>
      </c>
      <c r="L307" s="45">
        <f>SUM(IFERROR(IF((INT(K307)=COUNTIF(A$5:A307,"total")*(G$5:G307=K$4)),F$5:F307,0),0))-IF(A307="total",SUM(L$4:L306),0)</f>
        <v>0</v>
      </c>
    </row>
    <row r="308" spans="11:12">
      <c r="K308" s="44" t="str">
        <f>IFERROR((IF(AND(A308&lt;&gt;"",G308=K$4),MONTH(MAX($A$2:$A306))+ROW(A304)/10,"")&amp;IF(A308="total",MONTH(MAX($A$2:$A306))+ROW(A304)/10,""))*1,"")</f>
        <v/>
      </c>
      <c r="L308" s="45">
        <f>SUM(IFERROR(IF((INT(K308)=COUNTIF(A$5:A308,"total")*(G$5:G308=K$4)),F$5:F308,0),0))-IF(A308="total",SUM(L$4:L307),0)</f>
        <v>0</v>
      </c>
    </row>
    <row r="309" spans="11:12">
      <c r="K309" s="44" t="str">
        <f>IFERROR((IF(AND(A309&lt;&gt;"",G309=K$4),MONTH(MAX($A$2:$A307))+ROW(A305)/10,"")&amp;IF(A309="total",MONTH(MAX($A$2:$A307))+ROW(A305)/10,""))*1,"")</f>
        <v/>
      </c>
      <c r="L309" s="45">
        <f>SUM(IFERROR(IF((INT(K309)=COUNTIF(A$5:A309,"total")*(G$5:G309=K$4)),F$5:F309,0),0))-IF(A309="total",SUM(L$4:L308),0)</f>
        <v>0</v>
      </c>
    </row>
    <row r="310" spans="11:12">
      <c r="K310" s="44" t="str">
        <f>IFERROR((IF(AND(A310&lt;&gt;"",G310=K$4),MONTH(MAX($A$2:$A308))+ROW(A306)/10,"")&amp;IF(A310="total",MONTH(MAX($A$2:$A308))+ROW(A306)/10,""))*1,"")</f>
        <v/>
      </c>
      <c r="L310" s="45">
        <f>SUM(IFERROR(IF((INT(K310)=COUNTIF(A$5:A310,"total")*(G$5:G310=K$4)),F$5:F310,0),0))-IF(A310="total",SUM(L$4:L309),0)</f>
        <v>0</v>
      </c>
    </row>
    <row r="311" spans="11:12">
      <c r="K311" s="44" t="str">
        <f>IFERROR((IF(AND(A311&lt;&gt;"",G311=K$4),MONTH(MAX($A$2:$A309))+ROW(A307)/10,"")&amp;IF(A311="total",MONTH(MAX($A$2:$A309))+ROW(A307)/10,""))*1,"")</f>
        <v/>
      </c>
      <c r="L311" s="45">
        <f>SUM(IFERROR(IF((INT(K311)=COUNTIF(A$5:A311,"total")*(G$5:G311=K$4)),F$5:F311,0),0))-IF(A311="total",SUM(L$4:L310),0)</f>
        <v>0</v>
      </c>
    </row>
    <row r="312" spans="11:12">
      <c r="K312" s="44" t="str">
        <f>IFERROR((IF(AND(A312&lt;&gt;"",G312=K$4),MONTH(MAX($A$2:$A310))+ROW(A308)/10,"")&amp;IF(A312="total",MONTH(MAX($A$2:$A310))+ROW(A308)/10,""))*1,"")</f>
        <v/>
      </c>
      <c r="L312" s="45">
        <f>SUM(IFERROR(IF((INT(K312)=COUNTIF(A$5:A312,"total")*(G$5:G312=K$4)),F$5:F312,0),0))-IF(A312="total",SUM(L$4:L311),0)</f>
        <v>0</v>
      </c>
    </row>
    <row r="313" spans="11:12">
      <c r="K313" s="44" t="str">
        <f>IFERROR((IF(AND(A313&lt;&gt;"",G313=K$4),MONTH(MAX($A$2:$A311))+ROW(A309)/10,"")&amp;IF(A313="total",MONTH(MAX($A$2:$A311))+ROW(A309)/10,""))*1,"")</f>
        <v/>
      </c>
      <c r="L313" s="45">
        <f>SUM(IFERROR(IF((INT(K313)=COUNTIF(A$5:A313,"total")*(G$5:G313=K$4)),F$5:F313,0),0))-IF(A313="total",SUM(L$4:L312),0)</f>
        <v>0</v>
      </c>
    </row>
    <row r="314" spans="11:12">
      <c r="K314" s="44" t="str">
        <f>IFERROR((IF(AND(A314&lt;&gt;"",G314=K$4),MONTH(MAX($A$2:$A312))+ROW(A310)/10,"")&amp;IF(A314="total",MONTH(MAX($A$2:$A312))+ROW(A310)/10,""))*1,"")</f>
        <v/>
      </c>
      <c r="L314" s="45">
        <f>SUM(IFERROR(IF((INT(K314)=COUNTIF(A$5:A314,"total")*(G$5:G314=K$4)),F$5:F314,0),0))-IF(A314="total",SUM(L$4:L313),0)</f>
        <v>0</v>
      </c>
    </row>
    <row r="315" spans="11:12">
      <c r="K315" s="44" t="str">
        <f>IFERROR((IF(AND(A315&lt;&gt;"",G315=K$4),MONTH(MAX($A$2:$A313))+ROW(A311)/10,"")&amp;IF(A315="total",MONTH(MAX($A$2:$A313))+ROW(A311)/10,""))*1,"")</f>
        <v/>
      </c>
      <c r="L315" s="45">
        <f>SUM(IFERROR(IF((INT(K315)=COUNTIF(A$5:A315,"total")*(G$5:G315=K$4)),F$5:F315,0),0))-IF(A315="total",SUM(L$4:L314),0)</f>
        <v>0</v>
      </c>
    </row>
    <row r="316" spans="11:12">
      <c r="K316" s="44" t="str">
        <f>IFERROR((IF(AND(A316&lt;&gt;"",G316=K$4),MONTH(MAX($A$2:$A314))+ROW(A312)/10,"")&amp;IF(A316="total",MONTH(MAX($A$2:$A314))+ROW(A312)/10,""))*1,"")</f>
        <v/>
      </c>
      <c r="L316" s="45">
        <f>SUM(IFERROR(IF((INT(K316)=COUNTIF(A$5:A316,"total")*(G$5:G316=K$4)),F$5:F316,0),0))-IF(A316="total",SUM(L$4:L315),0)</f>
        <v>0</v>
      </c>
    </row>
    <row r="317" spans="11:12">
      <c r="K317" s="44" t="str">
        <f>IFERROR((IF(AND(A317&lt;&gt;"",G317=K$4),MONTH(MAX($A$2:$A315))+ROW(A313)/10,"")&amp;IF(A317="total",MONTH(MAX($A$2:$A315))+ROW(A313)/10,""))*1,"")</f>
        <v/>
      </c>
      <c r="L317" s="45">
        <f>SUM(IFERROR(IF((INT(K317)=COUNTIF(A$5:A317,"total")*(G$5:G317=K$4)),F$5:F317,0),0))-IF(A317="total",SUM(L$4:L316),0)</f>
        <v>0</v>
      </c>
    </row>
    <row r="318" spans="11:12">
      <c r="K318" s="44" t="str">
        <f>IFERROR((IF(AND(A318&lt;&gt;"",G318=K$4),MONTH(MAX($A$2:$A316))+ROW(A314)/10,"")&amp;IF(A318="total",MONTH(MAX($A$2:$A316))+ROW(A314)/10,""))*1,"")</f>
        <v/>
      </c>
      <c r="L318" s="45">
        <f>SUM(IFERROR(IF((INT(K318)=COUNTIF(A$5:A318,"total")*(G$5:G318=K$4)),F$5:F318,0),0))-IF(A318="total",SUM(L$4:L317),0)</f>
        <v>0</v>
      </c>
    </row>
    <row r="319" spans="11:12">
      <c r="K319" s="44" t="str">
        <f>IFERROR((IF(AND(A319&lt;&gt;"",G319=K$4),MONTH(MAX($A$2:$A317))+ROW(A315)/10,"")&amp;IF(A319="total",MONTH(MAX($A$2:$A317))+ROW(A315)/10,""))*1,"")</f>
        <v/>
      </c>
      <c r="L319" s="45">
        <f>SUM(IFERROR(IF((INT(K319)=COUNTIF(A$5:A319,"total")*(G$5:G319=K$4)),F$5:F319,0),0))-IF(A319="total",SUM(L$4:L318),0)</f>
        <v>0</v>
      </c>
    </row>
    <row r="320" spans="11:12">
      <c r="K320" s="44" t="str">
        <f>IFERROR((IF(AND(A320&lt;&gt;"",G320=K$4),MONTH(MAX($A$2:$A318))+ROW(A316)/10,"")&amp;IF(A320="total",MONTH(MAX($A$2:$A318))+ROW(A316)/10,""))*1,"")</f>
        <v/>
      </c>
      <c r="L320" s="45">
        <f>SUM(IFERROR(IF((INT(K320)=COUNTIF(A$5:A320,"total")*(G$5:G320=K$4)),F$5:F320,0),0))-IF(A320="total",SUM(L$4:L319),0)</f>
        <v>0</v>
      </c>
    </row>
    <row r="321" spans="11:12">
      <c r="K321" s="44" t="str">
        <f>IFERROR((IF(AND(A321&lt;&gt;"",G321=K$4),MONTH(MAX($A$2:$A319))+ROW(A317)/10,"")&amp;IF(A321="total",MONTH(MAX($A$2:$A319))+ROW(A317)/10,""))*1,"")</f>
        <v/>
      </c>
      <c r="L321" s="45">
        <f>SUM(IFERROR(IF((INT(K321)=COUNTIF(A$5:A321,"total")*(G$5:G321=K$4)),F$5:F321,0),0))-IF(A321="total",SUM(L$4:L320),0)</f>
        <v>0</v>
      </c>
    </row>
    <row r="322" spans="11:12">
      <c r="K322" s="44" t="str">
        <f>IFERROR((IF(AND(A322&lt;&gt;"",G322=K$4),MONTH(MAX($A$2:$A320))+ROW(A318)/10,"")&amp;IF(A322="total",MONTH(MAX($A$2:$A320))+ROW(A318)/10,""))*1,"")</f>
        <v/>
      </c>
      <c r="L322" s="45">
        <f>SUM(IFERROR(IF((INT(K322)=COUNTIF(A$5:A322,"total")*(G$5:G322=K$4)),F$5:F322,0),0))-IF(A322="total",SUM(L$4:L321),0)</f>
        <v>0</v>
      </c>
    </row>
    <row r="323" spans="11:12">
      <c r="K323" s="44" t="str">
        <f>IFERROR((IF(AND(A323&lt;&gt;"",G323=K$4),MONTH(MAX($A$2:$A321))+ROW(A319)/10,"")&amp;IF(A323="total",MONTH(MAX($A$2:$A321))+ROW(A319)/10,""))*1,"")</f>
        <v/>
      </c>
      <c r="L323" s="45">
        <f>SUM(IFERROR(IF((INT(K323)=COUNTIF(A$5:A323,"total")*(G$5:G323=K$4)),F$5:F323,0),0))-IF(A323="total",SUM(L$4:L322),0)</f>
        <v>0</v>
      </c>
    </row>
    <row r="324" spans="11:12">
      <c r="K324" s="44" t="str">
        <f>IFERROR((IF(AND(A324&lt;&gt;"",G324=K$4),MONTH(MAX($A$2:$A322))+ROW(A320)/10,"")&amp;IF(A324="total",MONTH(MAX($A$2:$A322))+ROW(A320)/10,""))*1,"")</f>
        <v/>
      </c>
      <c r="L324" s="45">
        <f>SUM(IFERROR(IF((INT(K324)=COUNTIF(A$5:A324,"total")*(G$5:G324=K$4)),F$5:F324,0),0))-IF(A324="total",SUM(L$4:L323),0)</f>
        <v>0</v>
      </c>
    </row>
    <row r="325" spans="11:12">
      <c r="K325" s="44" t="str">
        <f>IFERROR((IF(AND(A325&lt;&gt;"",G325=K$4),MONTH(MAX($A$2:$A323))+ROW(A321)/10,"")&amp;IF(A325="total",MONTH(MAX($A$2:$A323))+ROW(A321)/10,""))*1,"")</f>
        <v/>
      </c>
      <c r="L325" s="45">
        <f>SUM(IFERROR(IF((INT(K325)=COUNTIF(A$5:A325,"total")*(G$5:G325=K$4)),F$5:F325,0),0))-IF(A325="total",SUM(L$4:L324),0)</f>
        <v>0</v>
      </c>
    </row>
    <row r="326" spans="11:12">
      <c r="K326" s="44" t="str">
        <f>IFERROR((IF(AND(A326&lt;&gt;"",G326=K$4),MONTH(MAX($A$2:$A324))+ROW(A322)/10,"")&amp;IF(A326="total",MONTH(MAX($A$2:$A324))+ROW(A322)/10,""))*1,"")</f>
        <v/>
      </c>
      <c r="L326" s="45">
        <f>SUM(IFERROR(IF((INT(K326)=COUNTIF(A$5:A326,"total")*(G$5:G326=K$4)),F$5:F326,0),0))-IF(A326="total",SUM(L$4:L325),0)</f>
        <v>0</v>
      </c>
    </row>
    <row r="327" spans="11:12">
      <c r="K327" s="44" t="str">
        <f>IFERROR((IF(AND(A327&lt;&gt;"",G327=K$4),MONTH(MAX($A$2:$A325))+ROW(A323)/10,"")&amp;IF(A327="total",MONTH(MAX($A$2:$A325))+ROW(A323)/10,""))*1,"")</f>
        <v/>
      </c>
      <c r="L327" s="45">
        <f>SUM(IFERROR(IF((INT(K327)=COUNTIF(A$5:A327,"total")*(G$5:G327=K$4)),F$5:F327,0),0))-IF(A327="total",SUM(L$4:L326),0)</f>
        <v>0</v>
      </c>
    </row>
    <row r="328" spans="11:12">
      <c r="K328" s="44" t="str">
        <f>IFERROR((IF(AND(A328&lt;&gt;"",G328=K$4),MONTH(MAX($A$2:$A326))+ROW(A324)/10,"")&amp;IF(A328="total",MONTH(MAX($A$2:$A326))+ROW(A324)/10,""))*1,"")</f>
        <v/>
      </c>
      <c r="L328" s="45">
        <f>SUM(IFERROR(IF((INT(K328)=COUNTIF(A$5:A328,"total")*(G$5:G328=K$4)),F$5:F328,0),0))-IF(A328="total",SUM(L$4:L327),0)</f>
        <v>0</v>
      </c>
    </row>
    <row r="329" spans="11:12">
      <c r="K329" s="44" t="str">
        <f>IFERROR((IF(AND(A329&lt;&gt;"",G329=K$4),MONTH(MAX($A$2:$A327))+ROW(A325)/10,"")&amp;IF(A329="total",MONTH(MAX($A$2:$A327))+ROW(A325)/10,""))*1,"")</f>
        <v/>
      </c>
      <c r="L329" s="45">
        <f>SUM(IFERROR(IF((INT(K329)=COUNTIF(A$5:A329,"total")*(G$5:G329=K$4)),F$5:F329,0),0))-IF(A329="total",SUM(L$4:L328),0)</f>
        <v>0</v>
      </c>
    </row>
    <row r="330" spans="11:12">
      <c r="K330" s="44" t="str">
        <f>IFERROR((IF(AND(A330&lt;&gt;"",G330=K$4),MONTH(MAX($A$2:$A328))+ROW(A326)/10,"")&amp;IF(A330="total",MONTH(MAX($A$2:$A328))+ROW(A326)/10,""))*1,"")</f>
        <v/>
      </c>
      <c r="L330" s="45">
        <f>SUM(IFERROR(IF((INT(K330)=COUNTIF(A$5:A330,"total")*(G$5:G330=K$4)),F$5:F330,0),0))-IF(A330="total",SUM(L$4:L329),0)</f>
        <v>0</v>
      </c>
    </row>
    <row r="331" spans="11:12">
      <c r="K331" s="44" t="str">
        <f>IFERROR((IF(AND(A331&lt;&gt;"",G331=K$4),MONTH(MAX($A$2:$A329))+ROW(A327)/10,"")&amp;IF(A331="total",MONTH(MAX($A$2:$A329))+ROW(A327)/10,""))*1,"")</f>
        <v/>
      </c>
      <c r="L331" s="45">
        <f>SUM(IFERROR(IF((INT(K331)=COUNTIF(A$5:A331,"total")*(G$5:G331=K$4)),F$5:F331,0),0))-IF(A331="total",SUM(L$4:L330),0)</f>
        <v>0</v>
      </c>
    </row>
    <row r="332" spans="11:12">
      <c r="K332" s="44" t="str">
        <f>IFERROR((IF(AND(A332&lt;&gt;"",G332=K$4),MONTH(MAX($A$2:$A330))+ROW(A328)/10,"")&amp;IF(A332="total",MONTH(MAX($A$2:$A330))+ROW(A328)/10,""))*1,"")</f>
        <v/>
      </c>
      <c r="L332" s="45">
        <f>SUM(IFERROR(IF((INT(K332)=COUNTIF(A$5:A332,"total")*(G$5:G332=K$4)),F$5:F332,0),0))-IF(A332="total",SUM(L$4:L331),0)</f>
        <v>0</v>
      </c>
    </row>
    <row r="333" spans="11:12">
      <c r="K333" s="44" t="str">
        <f>IFERROR((IF(AND(A333&lt;&gt;"",G333=K$4),MONTH(MAX($A$2:$A331))+ROW(A329)/10,"")&amp;IF(A333="total",MONTH(MAX($A$2:$A331))+ROW(A329)/10,""))*1,"")</f>
        <v/>
      </c>
      <c r="L333" s="45">
        <f>SUM(IFERROR(IF((INT(K333)=COUNTIF(A$5:A333,"total")*(G$5:G333=K$4)),F$5:F333,0),0))-IF(A333="total",SUM(L$4:L332),0)</f>
        <v>0</v>
      </c>
    </row>
    <row r="334" spans="11:12">
      <c r="K334" s="44" t="str">
        <f>IFERROR((IF(AND(A334&lt;&gt;"",G334=K$4),MONTH(MAX($A$2:$A332))+ROW(A330)/10,"")&amp;IF(A334="total",MONTH(MAX($A$2:$A332))+ROW(A330)/10,""))*1,"")</f>
        <v/>
      </c>
      <c r="L334" s="45">
        <f>SUM(IFERROR(IF((INT(K334)=COUNTIF(A$5:A334,"total")*(G$5:G334=K$4)),F$5:F334,0),0))-IF(A334="total",SUM(L$4:L333),0)</f>
        <v>0</v>
      </c>
    </row>
    <row r="335" spans="11:12">
      <c r="K335" s="44" t="str">
        <f>IFERROR((IF(AND(A335&lt;&gt;"",G335=K$4),MONTH(MAX($A$2:$A333))+ROW(A331)/10,"")&amp;IF(A335="total",MONTH(MAX($A$2:$A333))+ROW(A331)/10,""))*1,"")</f>
        <v/>
      </c>
      <c r="L335" s="45">
        <f>SUM(IFERROR(IF((INT(K335)=COUNTIF(A$5:A335,"total")*(G$5:G335=K$4)),F$5:F335,0),0))-IF(A335="total",SUM(L$4:L334),0)</f>
        <v>0</v>
      </c>
    </row>
    <row r="336" spans="11:12">
      <c r="K336" s="44" t="str">
        <f>IFERROR((IF(AND(A336&lt;&gt;"",G336=K$4),MONTH(MAX($A$2:$A334))+ROW(A332)/10,"")&amp;IF(A336="total",MONTH(MAX($A$2:$A334))+ROW(A332)/10,""))*1,"")</f>
        <v/>
      </c>
      <c r="L336" s="45">
        <f>SUM(IFERROR(IF((INT(K336)=COUNTIF(A$5:A336,"total")*(G$5:G336=K$4)),F$5:F336,0),0))-IF(A336="total",SUM(L$4:L335),0)</f>
        <v>0</v>
      </c>
    </row>
    <row r="337" spans="11:12">
      <c r="K337" s="44" t="str">
        <f>IFERROR((IF(AND(A337&lt;&gt;"",G337=K$4),MONTH(MAX($A$2:$A335))+ROW(A333)/10,"")&amp;IF(A337="total",MONTH(MAX($A$2:$A335))+ROW(A333)/10,""))*1,"")</f>
        <v/>
      </c>
      <c r="L337" s="45">
        <f>SUM(IFERROR(IF((INT(K337)=COUNTIF(A$5:A337,"total")*(G$5:G337=K$4)),F$5:F337,0),0))-IF(A337="total",SUM(L$4:L336),0)</f>
        <v>0</v>
      </c>
    </row>
    <row r="338" spans="11:12">
      <c r="K338" s="44" t="str">
        <f>IFERROR((IF(AND(A338&lt;&gt;"",G338=K$4),MONTH(MAX($A$2:$A336))+ROW(A334)/10,"")&amp;IF(A338="total",MONTH(MAX($A$2:$A336))+ROW(A334)/10,""))*1,"")</f>
        <v/>
      </c>
      <c r="L338" s="45">
        <f>SUM(IFERROR(IF((INT(K338)=COUNTIF(A$5:A338,"total")*(G$5:G338=K$4)),F$5:F338,0),0))-IF(A338="total",SUM(L$4:L337),0)</f>
        <v>0</v>
      </c>
    </row>
    <row r="339" spans="11:12">
      <c r="K339" s="44" t="str">
        <f>IFERROR((IF(AND(A339&lt;&gt;"",G339=K$4),MONTH(MAX($A$2:$A337))+ROW(A335)/10,"")&amp;IF(A339="total",MONTH(MAX($A$2:$A337))+ROW(A335)/10,""))*1,"")</f>
        <v/>
      </c>
      <c r="L339" s="45">
        <f>SUM(IFERROR(IF((INT(K339)=COUNTIF(A$5:A339,"total")*(G$5:G339=K$4)),F$5:F339,0),0))-IF(A339="total",SUM(L$4:L338),0)</f>
        <v>0</v>
      </c>
    </row>
    <row r="340" spans="11:12">
      <c r="K340" s="44" t="str">
        <f>IFERROR((IF(AND(A340&lt;&gt;"",G340=K$4),MONTH(MAX($A$2:$A338))+ROW(A336)/10,"")&amp;IF(A340="total",MONTH(MAX($A$2:$A338))+ROW(A336)/10,""))*1,"")</f>
        <v/>
      </c>
      <c r="L340" s="45">
        <f>SUM(IFERROR(IF((INT(K340)=COUNTIF(A$5:A340,"total")*(G$5:G340=K$4)),F$5:F340,0),0))-IF(A340="total",SUM(L$4:L339),0)</f>
        <v>0</v>
      </c>
    </row>
    <row r="341" spans="11:12">
      <c r="K341" s="44" t="str">
        <f>IFERROR((IF(AND(A341&lt;&gt;"",G341=K$4),MONTH(MAX($A$2:$A339))+ROW(A337)/10,"")&amp;IF(A341="total",MONTH(MAX($A$2:$A339))+ROW(A337)/10,""))*1,"")</f>
        <v/>
      </c>
      <c r="L341" s="45">
        <f>SUM(IFERROR(IF((INT(K341)=COUNTIF(A$5:A341,"total")*(G$5:G341=K$4)),F$5:F341,0),0))-IF(A341="total",SUM(L$4:L340),0)</f>
        <v>0</v>
      </c>
    </row>
    <row r="342" spans="11:12">
      <c r="K342" s="44" t="str">
        <f>IFERROR((IF(AND(A342&lt;&gt;"",G342=K$4),MONTH(MAX($A$2:$A340))+ROW(A338)/10,"")&amp;IF(A342="total",MONTH(MAX($A$2:$A340))+ROW(A338)/10,""))*1,"")</f>
        <v/>
      </c>
      <c r="L342" s="45">
        <f>SUM(IFERROR(IF((INT(K342)=COUNTIF(A$5:A342,"total")*(G$5:G342=K$4)),F$5:F342,0),0))-IF(A342="total",SUM(L$4:L341),0)</f>
        <v>0</v>
      </c>
    </row>
    <row r="343" spans="11:12">
      <c r="K343" s="44" t="str">
        <f>IFERROR((IF(AND(A343&lt;&gt;"",G343=K$4),MONTH(MAX($A$2:$A341))+ROW(A339)/10,"")&amp;IF(A343="total",MONTH(MAX($A$2:$A341))+ROW(A339)/10,""))*1,"")</f>
        <v/>
      </c>
      <c r="L343" s="45">
        <f>SUM(IFERROR(IF((INT(K343)=COUNTIF(A$5:A343,"total")*(G$5:G343=K$4)),F$5:F343,0),0))-IF(A343="total",SUM(L$4:L342),0)</f>
        <v>0</v>
      </c>
    </row>
    <row r="344" spans="11:12">
      <c r="K344" s="44" t="str">
        <f>IFERROR((IF(AND(A344&lt;&gt;"",G344=K$4),MONTH(MAX($A$2:$A342))+ROW(A340)/10,"")&amp;IF(A344="total",MONTH(MAX($A$2:$A342))+ROW(A340)/10,""))*1,"")</f>
        <v/>
      </c>
      <c r="L344" s="45">
        <f>SUM(IFERROR(IF((INT(K344)=COUNTIF(A$5:A344,"total")*(G$5:G344=K$4)),F$5:F344,0),0))-IF(A344="total",SUM(L$4:L343),0)</f>
        <v>0</v>
      </c>
    </row>
    <row r="345" spans="11:12">
      <c r="K345" s="44" t="str">
        <f>IFERROR((IF(AND(A345&lt;&gt;"",G345=K$4),MONTH(MAX($A$2:$A343))+ROW(A341)/10,"")&amp;IF(A345="total",MONTH(MAX($A$2:$A343))+ROW(A341)/10,""))*1,"")</f>
        <v/>
      </c>
      <c r="L345" s="45">
        <f>SUM(IFERROR(IF((INT(K345)=COUNTIF(A$5:A345,"total")*(G$5:G345=K$4)),F$5:F345,0),0))-IF(A345="total",SUM(L$4:L344),0)</f>
        <v>0</v>
      </c>
    </row>
    <row r="346" spans="11:12">
      <c r="K346" s="44" t="str">
        <f>IFERROR((IF(AND(A346&lt;&gt;"",G346=K$4),MONTH(MAX($A$2:$A344))+ROW(A342)/10,"")&amp;IF(A346="total",MONTH(MAX($A$2:$A344))+ROW(A342)/10,""))*1,"")</f>
        <v/>
      </c>
      <c r="L346" s="45">
        <f>SUM(IFERROR(IF((INT(K346)=COUNTIF(A$5:A346,"total")*(G$5:G346=K$4)),F$5:F346,0),0))-IF(A346="total",SUM(L$4:L345),0)</f>
        <v>0</v>
      </c>
    </row>
    <row r="347" spans="11:12">
      <c r="K347" s="44" t="str">
        <f>IFERROR((IF(AND(A347&lt;&gt;"",G347=K$4),MONTH(MAX($A$2:$A345))+ROW(A343)/10,"")&amp;IF(A347="total",MONTH(MAX($A$2:$A345))+ROW(A343)/10,""))*1,"")</f>
        <v/>
      </c>
      <c r="L347" s="45">
        <f>SUM(IFERROR(IF((INT(K347)=COUNTIF(A$5:A347,"total")*(G$5:G347=K$4)),F$5:F347,0),0))-IF(A347="total",SUM(L$4:L346),0)</f>
        <v>0</v>
      </c>
    </row>
    <row r="348" spans="11:12">
      <c r="K348" s="44" t="str">
        <f>IFERROR((IF(AND(A348&lt;&gt;"",G348=K$4),MONTH(MAX($A$2:$A346))+ROW(A344)/10,"")&amp;IF(A348="total",MONTH(MAX($A$2:$A346))+ROW(A344)/10,""))*1,"")</f>
        <v/>
      </c>
      <c r="L348" s="45">
        <f>SUM(IFERROR(IF((INT(K348)=COUNTIF(A$5:A348,"total")*(G$5:G348=K$4)),F$5:F348,0),0))-IF(A348="total",SUM(L$4:L347),0)</f>
        <v>0</v>
      </c>
    </row>
    <row r="349" spans="11:12">
      <c r="K349" s="44" t="str">
        <f>IFERROR((IF(AND(A349&lt;&gt;"",G349=K$4),MONTH(MAX($A$2:$A347))+ROW(A345)/10,"")&amp;IF(A349="total",MONTH(MAX($A$2:$A347))+ROW(A345)/10,""))*1,"")</f>
        <v/>
      </c>
      <c r="L349" s="45">
        <f>SUM(IFERROR(IF((INT(K349)=COUNTIF(A$5:A349,"total")*(G$5:G349=K$4)),F$5:F349,0),0))-IF(A349="total",SUM(L$4:L348),0)</f>
        <v>0</v>
      </c>
    </row>
    <row r="350" spans="11:12">
      <c r="K350" s="44" t="str">
        <f>IFERROR((IF(AND(A350&lt;&gt;"",G350=K$4),MONTH(MAX($A$2:$A348))+ROW(A346)/10,"")&amp;IF(A350="total",MONTH(MAX($A$2:$A348))+ROW(A346)/10,""))*1,"")</f>
        <v/>
      </c>
      <c r="L350" s="45">
        <f>SUM(IFERROR(IF((INT(K350)=COUNTIF(A$5:A350,"total")*(G$5:G350=K$4)),F$5:F350,0),0))-IF(A350="total",SUM(L$4:L349),0)</f>
        <v>0</v>
      </c>
    </row>
    <row r="351" spans="11:12">
      <c r="K351" s="44" t="str">
        <f>IFERROR((IF(AND(A351&lt;&gt;"",G351=K$4),MONTH(MAX($A$2:$A349))+ROW(A347)/10,"")&amp;IF(A351="total",MONTH(MAX($A$2:$A349))+ROW(A347)/10,""))*1,"")</f>
        <v/>
      </c>
      <c r="L351" s="45">
        <f>SUM(IFERROR(IF((INT(K351)=COUNTIF(A$5:A351,"total")*(G$5:G351=K$4)),F$5:F351,0),0))-IF(A351="total",SUM(L$4:L350),0)</f>
        <v>0</v>
      </c>
    </row>
    <row r="352" spans="11:12">
      <c r="K352" s="44" t="str">
        <f>IFERROR((IF(AND(A352&lt;&gt;"",G352=K$4),MONTH(MAX($A$2:$A350))+ROW(A348)/10,"")&amp;IF(A352="total",MONTH(MAX($A$2:$A350))+ROW(A348)/10,""))*1,"")</f>
        <v/>
      </c>
      <c r="L352" s="45">
        <f>SUM(IFERROR(IF((INT(K352)=COUNTIF(A$5:A352,"total")*(G$5:G352=K$4)),F$5:F352,0),0))-IF(A352="total",SUM(L$4:L351),0)</f>
        <v>0</v>
      </c>
    </row>
    <row r="353" spans="11:12">
      <c r="K353" s="44" t="str">
        <f>IFERROR((IF(AND(A353&lt;&gt;"",G353=K$4),MONTH(MAX($A$2:$A351))+ROW(A349)/10,"")&amp;IF(A353="total",MONTH(MAX($A$2:$A351))+ROW(A349)/10,""))*1,"")</f>
        <v/>
      </c>
      <c r="L353" s="45">
        <f>SUM(IFERROR(IF((INT(K353)=COUNTIF(A$5:A353,"total")*(G$5:G353=K$4)),F$5:F353,0),0))-IF(A353="total",SUM(L$4:L352),0)</f>
        <v>0</v>
      </c>
    </row>
    <row r="354" spans="11:12">
      <c r="K354" s="44" t="str">
        <f>IFERROR((IF(AND(A354&lt;&gt;"",G354=K$4),MONTH(MAX($A$2:$A352))+ROW(A350)/10,"")&amp;IF(A354="total",MONTH(MAX($A$2:$A352))+ROW(A350)/10,""))*1,"")</f>
        <v/>
      </c>
      <c r="L354" s="45">
        <f>SUM(IFERROR(IF((INT(K354)=COUNTIF(A$5:A354,"total")*(G$5:G354=K$4)),F$5:F354,0),0))-IF(A354="total",SUM(L$4:L353),0)</f>
        <v>0</v>
      </c>
    </row>
    <row r="355" spans="11:12">
      <c r="K355" s="44" t="str">
        <f>IFERROR((IF(AND(A355&lt;&gt;"",G355=K$4),MONTH(MAX($A$2:$A353))+ROW(A351)/10,"")&amp;IF(A355="total",MONTH(MAX($A$2:$A353))+ROW(A351)/10,""))*1,"")</f>
        <v/>
      </c>
      <c r="L355" s="45">
        <f>SUM(IFERROR(IF((INT(K355)=COUNTIF(A$5:A355,"total")*(G$5:G355=K$4)),F$5:F355,0),0))-IF(A355="total",SUM(L$4:L354),0)</f>
        <v>0</v>
      </c>
    </row>
    <row r="356" spans="11:12">
      <c r="K356" s="44" t="str">
        <f>IFERROR((IF(AND(A356&lt;&gt;"",G356=K$4),MONTH(MAX($A$2:$A354))+ROW(A352)/10,"")&amp;IF(A356="total",MONTH(MAX($A$2:$A354))+ROW(A352)/10,""))*1,"")</f>
        <v/>
      </c>
      <c r="L356" s="45">
        <f>SUM(IFERROR(IF((INT(K356)=COUNTIF(A$5:A356,"total")*(G$5:G356=K$4)),F$5:F356,0),0))-IF(A356="total",SUM(L$4:L355),0)</f>
        <v>0</v>
      </c>
    </row>
    <row r="357" spans="11:12">
      <c r="K357" s="44" t="str">
        <f>IFERROR((IF(AND(A357&lt;&gt;"",G357=K$4),MONTH(MAX($A$2:$A355))+ROW(A353)/10,"")&amp;IF(A357="total",MONTH(MAX($A$2:$A355))+ROW(A353)/10,""))*1,"")</f>
        <v/>
      </c>
      <c r="L357" s="45">
        <f>SUM(IFERROR(IF((INT(K357)=COUNTIF(A$5:A357,"total")*(G$5:G357=K$4)),F$5:F357,0),0))-IF(A357="total",SUM(L$4:L356),0)</f>
        <v>0</v>
      </c>
    </row>
    <row r="358" spans="11:12">
      <c r="K358" s="44" t="str">
        <f>IFERROR((IF(AND(A358&lt;&gt;"",G358=K$4),MONTH(MAX($A$2:$A356))+ROW(A354)/10,"")&amp;IF(A358="total",MONTH(MAX($A$2:$A356))+ROW(A354)/10,""))*1,"")</f>
        <v/>
      </c>
      <c r="L358" s="45">
        <f>SUM(IFERROR(IF((INT(K358)=COUNTIF(A$5:A358,"total")*(G$5:G358=K$4)),F$5:F358,0),0))-IF(A358="total",SUM(L$4:L357),0)</f>
        <v>0</v>
      </c>
    </row>
    <row r="359" spans="11:12">
      <c r="K359" s="44" t="str">
        <f>IFERROR((IF(AND(A359&lt;&gt;"",G359=K$4),MONTH(MAX($A$2:$A357))+ROW(A355)/10,"")&amp;IF(A359="total",MONTH(MAX($A$2:$A357))+ROW(A355)/10,""))*1,"")</f>
        <v/>
      </c>
      <c r="L359" s="45">
        <f>SUM(IFERROR(IF((INT(K359)=COUNTIF(A$5:A359,"total")*(G$5:G359=K$4)),F$5:F359,0),0))-IF(A359="total",SUM(L$4:L358),0)</f>
        <v>0</v>
      </c>
    </row>
    <row r="360" spans="11:12">
      <c r="K360" s="44" t="str">
        <f>IFERROR((IF(AND(A360&lt;&gt;"",G360=K$4),MONTH(MAX($A$2:$A358))+ROW(A356)/10,"")&amp;IF(A360="total",MONTH(MAX($A$2:$A358))+ROW(A356)/10,""))*1,"")</f>
        <v/>
      </c>
      <c r="L360" s="45">
        <f>SUM(IFERROR(IF((INT(K360)=COUNTIF(A$5:A360,"total")*(G$5:G360=K$4)),F$5:F360,0),0))-IF(A360="total",SUM(L$4:L359),0)</f>
        <v>0</v>
      </c>
    </row>
    <row r="361" spans="11:12">
      <c r="K361" s="44" t="str">
        <f>IFERROR((IF(AND(A361&lt;&gt;"",G361=K$4),MONTH(MAX($A$2:$A359))+ROW(A357)/10,"")&amp;IF(A361="total",MONTH(MAX($A$2:$A359))+ROW(A357)/10,""))*1,"")</f>
        <v/>
      </c>
      <c r="L361" s="45">
        <f>SUM(IFERROR(IF((INT(K361)=COUNTIF(A$5:A361,"total")*(G$5:G361=K$4)),F$5:F361,0),0))-IF(A361="total",SUM(L$4:L360),0)</f>
        <v>0</v>
      </c>
    </row>
    <row r="362" spans="11:12">
      <c r="K362" s="44" t="str">
        <f>IFERROR((IF(AND(A362&lt;&gt;"",G362=K$4),MONTH(MAX($A$2:$A360))+ROW(A358)/10,"")&amp;IF(A362="total",MONTH(MAX($A$2:$A360))+ROW(A358)/10,""))*1,"")</f>
        <v/>
      </c>
      <c r="L362" s="45">
        <f>SUM(IFERROR(IF((INT(K362)=COUNTIF(A$5:A362,"total")*(G$5:G362=K$4)),F$5:F362,0),0))-IF(A362="total",SUM(L$4:L361),0)</f>
        <v>0</v>
      </c>
    </row>
    <row r="363" spans="11:12">
      <c r="K363" s="44" t="str">
        <f>IFERROR((IF(AND(A363&lt;&gt;"",G363=K$4),MONTH(MAX($A$2:$A361))+ROW(A359)/10,"")&amp;IF(A363="total",MONTH(MAX($A$2:$A361))+ROW(A359)/10,""))*1,"")</f>
        <v/>
      </c>
      <c r="L363" s="45">
        <f>SUM(IFERROR(IF((INT(K363)=COUNTIF(A$5:A363,"total")*(G$5:G363=K$4)),F$5:F363,0),0))-IF(A363="total",SUM(L$4:L362),0)</f>
        <v>0</v>
      </c>
    </row>
    <row r="364" spans="11:12">
      <c r="K364" s="44" t="str">
        <f>IFERROR((IF(AND(A364&lt;&gt;"",G364=K$4),MONTH(MAX($A$2:$A362))+ROW(A360)/10,"")&amp;IF(A364="total",MONTH(MAX($A$2:$A362))+ROW(A360)/10,""))*1,"")</f>
        <v/>
      </c>
      <c r="L364" s="45">
        <f>SUM(IFERROR(IF((INT(K364)=COUNTIF(A$5:A364,"total")*(G$5:G364=K$4)),F$5:F364,0),0))-IF(A364="total",SUM(L$4:L363),0)</f>
        <v>0</v>
      </c>
    </row>
    <row r="365" spans="11:12">
      <c r="K365" s="44" t="str">
        <f>IFERROR((IF(AND(A365&lt;&gt;"",G365=K$4),MONTH(MAX($A$2:$A363))+ROW(A361)/10,"")&amp;IF(A365="total",MONTH(MAX($A$2:$A363))+ROW(A361)/10,""))*1,"")</f>
        <v/>
      </c>
      <c r="L365" s="45">
        <f>SUM(IFERROR(IF((INT(K365)=COUNTIF(A$5:A365,"total")*(G$5:G365=K$4)),F$5:F365,0),0))-IF(A365="total",SUM(L$4:L364),0)</f>
        <v>0</v>
      </c>
    </row>
    <row r="366" spans="11:12">
      <c r="K366" s="44" t="str">
        <f>IFERROR((IF(AND(A366&lt;&gt;"",G366=K$4),MONTH(MAX($A$2:$A364))+ROW(A362)/10,"")&amp;IF(A366="total",MONTH(MAX($A$2:$A364))+ROW(A362)/10,""))*1,"")</f>
        <v/>
      </c>
      <c r="L366" s="45">
        <f>SUM(IFERROR(IF((INT(K366)=COUNTIF(A$5:A366,"total")*(G$5:G366=K$4)),F$5:F366,0),0))-IF(A366="total",SUM(L$4:L365),0)</f>
        <v>0</v>
      </c>
    </row>
    <row r="367" spans="11:12">
      <c r="K367" s="44" t="str">
        <f>IFERROR((IF(AND(A367&lt;&gt;"",G367=K$4),MONTH(MAX($A$2:$A365))+ROW(A363)/10,"")&amp;IF(A367="total",MONTH(MAX($A$2:$A365))+ROW(A363)/10,""))*1,"")</f>
        <v/>
      </c>
      <c r="L367" s="45">
        <f>SUM(IFERROR(IF((INT(K367)=COUNTIF(A$5:A367,"total")*(G$5:G367=K$4)),F$5:F367,0),0))-IF(A367="total",SUM(L$4:L366),0)</f>
        <v>0</v>
      </c>
    </row>
    <row r="368" spans="11:12">
      <c r="K368" s="44" t="str">
        <f>IFERROR((IF(AND(A368&lt;&gt;"",G368=K$4),MONTH(MAX($A$2:$A366))+ROW(A364)/10,"")&amp;IF(A368="total",MONTH(MAX($A$2:$A366))+ROW(A364)/10,""))*1,"")</f>
        <v/>
      </c>
      <c r="L368" s="45">
        <f>SUM(IFERROR(IF((INT(K368)=COUNTIF(A$5:A368,"total")*(G$5:G368=K$4)),F$5:F368,0),0))-IF(A368="total",SUM(L$4:L367),0)</f>
        <v>0</v>
      </c>
    </row>
    <row r="369" spans="11:12">
      <c r="K369" s="44" t="str">
        <f>IFERROR((IF(AND(A369&lt;&gt;"",G369=K$4),MONTH(MAX($A$2:$A367))+ROW(A365)/10,"")&amp;IF(A369="total",MONTH(MAX($A$2:$A367))+ROW(A365)/10,""))*1,"")</f>
        <v/>
      </c>
      <c r="L369" s="45">
        <f>SUM(IFERROR(IF((INT(K369)=COUNTIF(A$5:A369,"total")*(G$5:G369=K$4)),F$5:F369,0),0))-IF(A369="total",SUM(L$4:L368),0)</f>
        <v>0</v>
      </c>
    </row>
    <row r="370" spans="11:12">
      <c r="K370" s="44" t="str">
        <f>IFERROR((IF(AND(A370&lt;&gt;"",G370=K$4),MONTH(MAX($A$2:$A368))+ROW(A366)/10,"")&amp;IF(A370="total",MONTH(MAX($A$2:$A368))+ROW(A366)/10,""))*1,"")</f>
        <v/>
      </c>
      <c r="L370" s="45">
        <f>SUM(IFERROR(IF((INT(K370)=COUNTIF(A$5:A370,"total")*(G$5:G370=K$4)),F$5:F370,0),0))-IF(A370="total",SUM(L$4:L369),0)</f>
        <v>0</v>
      </c>
    </row>
    <row r="371" spans="11:12">
      <c r="K371" s="44" t="str">
        <f>IFERROR((IF(AND(A371&lt;&gt;"",G371=K$4),MONTH(MAX($A$2:$A369))+ROW(A367)/10,"")&amp;IF(A371="total",MONTH(MAX($A$2:$A369))+ROW(A367)/10,""))*1,"")</f>
        <v/>
      </c>
      <c r="L371" s="45">
        <f>SUM(IFERROR(IF((INT(K371)=COUNTIF(A$5:A371,"total")*(G$5:G371=K$4)),F$5:F371,0),0))-IF(A371="total",SUM(L$4:L370),0)</f>
        <v>0</v>
      </c>
    </row>
    <row r="372" spans="11:12">
      <c r="K372" s="44" t="str">
        <f>IFERROR((IF(AND(A372&lt;&gt;"",G372=K$4),MONTH(MAX($A$2:$A370))+ROW(A368)/10,"")&amp;IF(A372="total",MONTH(MAX($A$2:$A370))+ROW(A368)/10,""))*1,"")</f>
        <v/>
      </c>
      <c r="L372" s="45">
        <f>SUM(IFERROR(IF((INT(K372)=COUNTIF(A$5:A372,"total")*(G$5:G372=K$4)),F$5:F372,0),0))-IF(A372="total",SUM(L$4:L371),0)</f>
        <v>0</v>
      </c>
    </row>
    <row r="373" spans="11:12">
      <c r="K373" s="44" t="str">
        <f>IFERROR((IF(AND(A373&lt;&gt;"",G373=K$4),MONTH(MAX($A$2:$A371))+ROW(A369)/10,"")&amp;IF(A373="total",MONTH(MAX($A$2:$A371))+ROW(A369)/10,""))*1,"")</f>
        <v/>
      </c>
      <c r="L373" s="45">
        <f>SUM(IFERROR(IF((INT(K373)=COUNTIF(A$5:A373,"total")*(G$5:G373=K$4)),F$5:F373,0),0))-IF(A373="total",SUM(L$4:L372),0)</f>
        <v>0</v>
      </c>
    </row>
    <row r="374" spans="11:12">
      <c r="K374" s="44" t="str">
        <f>IFERROR((IF(AND(A374&lt;&gt;"",G374=K$4),MONTH(MAX($A$2:$A372))+ROW(A370)/10,"")&amp;IF(A374="total",MONTH(MAX($A$2:$A372))+ROW(A370)/10,""))*1,"")</f>
        <v/>
      </c>
      <c r="L374" s="45">
        <f>SUM(IFERROR(IF((INT(K374)=COUNTIF(A$5:A374,"total")*(G$5:G374=K$4)),F$5:F374,0),0))-IF(A374="total",SUM(L$4:L373),0)</f>
        <v>0</v>
      </c>
    </row>
    <row r="375" spans="11:12">
      <c r="K375" s="44" t="str">
        <f>IFERROR((IF(AND(A375&lt;&gt;"",G375=K$4),MONTH(MAX($A$2:$A373))+ROW(A371)/10,"")&amp;IF(A375="total",MONTH(MAX($A$2:$A373))+ROW(A371)/10,""))*1,"")</f>
        <v/>
      </c>
      <c r="L375" s="45">
        <f>SUM(IFERROR(IF((INT(K375)=COUNTIF(A$5:A375,"total")*(G$5:G375=K$4)),F$5:F375,0),0))-IF(A375="total",SUM(L$4:L374),0)</f>
        <v>0</v>
      </c>
    </row>
    <row r="376" spans="11:12">
      <c r="K376" s="44" t="str">
        <f>IFERROR((IF(AND(A376&lt;&gt;"",G376=K$4),MONTH(MAX($A$2:$A374))+ROW(A372)/10,"")&amp;IF(A376="total",MONTH(MAX($A$2:$A374))+ROW(A372)/10,""))*1,"")</f>
        <v/>
      </c>
      <c r="L376" s="45">
        <f>SUM(IFERROR(IF((INT(K376)=COUNTIF(A$5:A376,"total")*(G$5:G376=K$4)),F$5:F376,0),0))-IF(A376="total",SUM(L$4:L375),0)</f>
        <v>0</v>
      </c>
    </row>
    <row r="377" spans="11:12">
      <c r="K377" s="44" t="str">
        <f>IFERROR((IF(AND(A377&lt;&gt;"",G377=K$4),MONTH(MAX($A$2:$A375))+ROW(A373)/10,"")&amp;IF(A377="total",MONTH(MAX($A$2:$A375))+ROW(A373)/10,""))*1,"")</f>
        <v/>
      </c>
      <c r="L377" s="45">
        <f>SUM(IFERROR(IF((INT(K377)=COUNTIF(A$5:A377,"total")*(G$5:G377=K$4)),F$5:F377,0),0))-IF(A377="total",SUM(L$4:L376),0)</f>
        <v>0</v>
      </c>
    </row>
    <row r="378" spans="11:12">
      <c r="K378" s="44" t="str">
        <f>IFERROR((IF(AND(A378&lt;&gt;"",G378=K$4),MONTH(MAX($A$2:$A376))+ROW(A374)/10,"")&amp;IF(A378="total",MONTH(MAX($A$2:$A376))+ROW(A374)/10,""))*1,"")</f>
        <v/>
      </c>
      <c r="L378" s="45">
        <f>SUM(IFERROR(IF((INT(K378)=COUNTIF(A$5:A378,"total")*(G$5:G378=K$4)),F$5:F378,0),0))-IF(A378="total",SUM(L$4:L377),0)</f>
        <v>0</v>
      </c>
    </row>
    <row r="379" spans="11:12">
      <c r="K379" s="44" t="str">
        <f>IFERROR((IF(AND(A379&lt;&gt;"",G379=K$4),MONTH(MAX($A$2:$A377))+ROW(A375)/10,"")&amp;IF(A379="total",MONTH(MAX($A$2:$A377))+ROW(A375)/10,""))*1,"")</f>
        <v/>
      </c>
      <c r="L379" s="45">
        <f>SUM(IFERROR(IF((INT(K379)=COUNTIF(A$5:A379,"total")*(G$5:G379=K$4)),F$5:F379,0),0))-IF(A379="total",SUM(L$4:L378),0)</f>
        <v>0</v>
      </c>
    </row>
    <row r="380" spans="11:12">
      <c r="K380" s="44" t="str">
        <f>IFERROR((IF(AND(A380&lt;&gt;"",G380=K$4),MONTH(MAX($A$2:$A378))+ROW(A376)/10,"")&amp;IF(A380="total",MONTH(MAX($A$2:$A378))+ROW(A376)/10,""))*1,"")</f>
        <v/>
      </c>
      <c r="L380" s="45">
        <f>SUM(IFERROR(IF((INT(K380)=COUNTIF(A$5:A380,"total")*(G$5:G380=K$4)),F$5:F380,0),0))-IF(A380="total",SUM(L$4:L379),0)</f>
        <v>0</v>
      </c>
    </row>
    <row r="381" spans="11:12">
      <c r="K381" s="44" t="str">
        <f>IFERROR((IF(AND(A381&lt;&gt;"",G381=K$4),MONTH(MAX($A$2:$A379))+ROW(A377)/10,"")&amp;IF(A381="total",MONTH(MAX($A$2:$A379))+ROW(A377)/10,""))*1,"")</f>
        <v/>
      </c>
      <c r="L381" s="45">
        <f>SUM(IFERROR(IF((INT(K381)=COUNTIF(A$5:A381,"total")*(G$5:G381=K$4)),F$5:F381,0),0))-IF(A381="total",SUM(L$4:L380),0)</f>
        <v>0</v>
      </c>
    </row>
    <row r="382" spans="11:12">
      <c r="K382" s="44" t="str">
        <f>IFERROR((IF(AND(A382&lt;&gt;"",G382=K$4),MONTH(MAX($A$2:$A380))+ROW(A378)/10,"")&amp;IF(A382="total",MONTH(MAX($A$2:$A380))+ROW(A378)/10,""))*1,"")</f>
        <v/>
      </c>
      <c r="L382" s="45">
        <f>SUM(IFERROR(IF((INT(K382)=COUNTIF(A$5:A382,"total")*(G$5:G382=K$4)),F$5:F382,0),0))-IF(A382="total",SUM(L$4:L381),0)</f>
        <v>0</v>
      </c>
    </row>
    <row r="383" spans="11:12">
      <c r="K383" s="44" t="str">
        <f>IFERROR((IF(AND(A383&lt;&gt;"",G383=K$4),MONTH(MAX($A$2:$A381))+ROW(A379)/10,"")&amp;IF(A383="total",MONTH(MAX($A$2:$A381))+ROW(A379)/10,""))*1,"")</f>
        <v/>
      </c>
      <c r="L383" s="45">
        <f>SUM(IFERROR(IF((INT(K383)=COUNTIF(A$5:A383,"total")*(G$5:G383=K$4)),F$5:F383,0),0))-IF(A383="total",SUM(L$4:L382),0)</f>
        <v>0</v>
      </c>
    </row>
    <row r="384" spans="11:12">
      <c r="K384" s="44" t="str">
        <f>IFERROR((IF(AND(A384&lt;&gt;"",G384=K$4),MONTH(MAX($A$2:$A382))+ROW(A380)/10,"")&amp;IF(A384="total",MONTH(MAX($A$2:$A382))+ROW(A380)/10,""))*1,"")</f>
        <v/>
      </c>
      <c r="L384" s="45">
        <f>SUM(IFERROR(IF((INT(K384)=COUNTIF(A$5:A384,"total")*(G$5:G384=K$4)),F$5:F384,0),0))-IF(A384="total",SUM(L$4:L383),0)</f>
        <v>0</v>
      </c>
    </row>
    <row r="385" spans="11:12">
      <c r="K385" s="44" t="str">
        <f>IFERROR((IF(AND(A385&lt;&gt;"",G385=K$4),MONTH(MAX($A$2:$A383))+ROW(A381)/10,"")&amp;IF(A385="total",MONTH(MAX($A$2:$A383))+ROW(A381)/10,""))*1,"")</f>
        <v/>
      </c>
      <c r="L385" s="45">
        <f>SUM(IFERROR(IF((INT(K385)=COUNTIF(A$5:A385,"total")*(G$5:G385=K$4)),F$5:F385,0),0))-IF(A385="total",SUM(L$4:L384),0)</f>
        <v>0</v>
      </c>
    </row>
    <row r="386" spans="11:12">
      <c r="K386" s="44" t="str">
        <f>IFERROR((IF(AND(A386&lt;&gt;"",G386=K$4),MONTH(MAX($A$2:$A384))+ROW(A382)/10,"")&amp;IF(A386="total",MONTH(MAX($A$2:$A384))+ROW(A382)/10,""))*1,"")</f>
        <v/>
      </c>
      <c r="L386" s="45">
        <f>SUM(IFERROR(IF((INT(K386)=COUNTIF(A$5:A386,"total")*(G$5:G386=K$4)),F$5:F386,0),0))-IF(A386="total",SUM(L$4:L385),0)</f>
        <v>0</v>
      </c>
    </row>
    <row r="387" spans="11:12">
      <c r="K387" s="44" t="str">
        <f>IFERROR((IF(AND(A387&lt;&gt;"",G387=K$4),MONTH(MAX($A$2:$A385))+ROW(A383)/10,"")&amp;IF(A387="total",MONTH(MAX($A$2:$A385))+ROW(A383)/10,""))*1,"")</f>
        <v/>
      </c>
      <c r="L387" s="45">
        <f>SUM(IFERROR(IF((INT(K387)=COUNTIF(A$5:A387,"total")*(G$5:G387=K$4)),F$5:F387,0),0))-IF(A387="total",SUM(L$4:L386),0)</f>
        <v>0</v>
      </c>
    </row>
    <row r="388" spans="11:12">
      <c r="K388" s="44" t="str">
        <f>IFERROR((IF(AND(A388&lt;&gt;"",G388=K$4),MONTH(MAX($A$2:$A386))+ROW(A384)/10,"")&amp;IF(A388="total",MONTH(MAX($A$2:$A386))+ROW(A384)/10,""))*1,"")</f>
        <v/>
      </c>
      <c r="L388" s="45">
        <f>SUM(IFERROR(IF((INT(K388)=COUNTIF(A$5:A388,"total")*(G$5:G388=K$4)),F$5:F388,0),0))-IF(A388="total",SUM(L$4:L387),0)</f>
        <v>0</v>
      </c>
    </row>
    <row r="389" spans="11:12">
      <c r="K389" s="44" t="str">
        <f>IFERROR((IF(AND(A389&lt;&gt;"",G389=K$4),MONTH(MAX($A$2:$A387))+ROW(A385)/10,"")&amp;IF(A389="total",MONTH(MAX($A$2:$A387))+ROW(A385)/10,""))*1,"")</f>
        <v/>
      </c>
      <c r="L389" s="45">
        <f>SUM(IFERROR(IF((INT(K389)=COUNTIF(A$5:A389,"total")*(G$5:G389=K$4)),F$5:F389,0),0))-IF(A389="total",SUM(L$4:L388),0)</f>
        <v>0</v>
      </c>
    </row>
    <row r="390" spans="11:12">
      <c r="K390" s="44" t="str">
        <f>IFERROR((IF(AND(A390&lt;&gt;"",G390=K$4),MONTH(MAX($A$2:$A388))+ROW(A386)/10,"")&amp;IF(A390="total",MONTH(MAX($A$2:$A388))+ROW(A386)/10,""))*1,"")</f>
        <v/>
      </c>
      <c r="L390" s="45">
        <f>SUM(IFERROR(IF((INT(K390)=COUNTIF(A$5:A390,"total")*(G$5:G390=K$4)),F$5:F390,0),0))-IF(A390="total",SUM(L$4:L389),0)</f>
        <v>0</v>
      </c>
    </row>
    <row r="391" spans="11:12">
      <c r="K391" s="44" t="str">
        <f>IFERROR((IF(AND(A391&lt;&gt;"",G391=K$4),MONTH(MAX($A$2:$A389))+ROW(A387)/10,"")&amp;IF(A391="total",MONTH(MAX($A$2:$A389))+ROW(A387)/10,""))*1,"")</f>
        <v/>
      </c>
      <c r="L391" s="45">
        <f>SUM(IFERROR(IF((INT(K391)=COUNTIF(A$5:A391,"total")*(G$5:G391=K$4)),F$5:F391,0),0))-IF(A391="total",SUM(L$4:L390),0)</f>
        <v>0</v>
      </c>
    </row>
    <row r="392" spans="11:12">
      <c r="K392" s="44" t="str">
        <f>IFERROR((IF(AND(A392&lt;&gt;"",G392=K$4),MONTH(MAX($A$2:$A390))+ROW(A388)/10,"")&amp;IF(A392="total",MONTH(MAX($A$2:$A390))+ROW(A388)/10,""))*1,"")</f>
        <v/>
      </c>
      <c r="L392" s="45">
        <f>SUM(IFERROR(IF((INT(K392)=COUNTIF(A$5:A392,"total")*(G$5:G392=K$4)),F$5:F392,0),0))-IF(A392="total",SUM(L$4:L391),0)</f>
        <v>0</v>
      </c>
    </row>
  </sheetData>
  <mergeCells count="1">
    <mergeCell ref="A1:E1"/>
  </mergeCells>
  <phoneticPr fontId="3" type="noConversion"/>
  <conditionalFormatting sqref="A1:A15 A28:A1048576">
    <cfRule type="duplicateValues" dxfId="22" priority="2"/>
  </conditionalFormatting>
  <conditionalFormatting sqref="A16:A27">
    <cfRule type="duplicateValues" dxfId="21" priority="1"/>
  </conditionalFormatting>
  <dataValidations count="1">
    <dataValidation type="list" allowBlank="1" showInputMessage="1" showErrorMessage="1" sqref="G1:G1048576">
      <formula1>"RP1,RP2,RP3,RP4"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77"/>
  <sheetViews>
    <sheetView tabSelected="1" workbookViewId="0">
      <selection activeCell="K5" sqref="K5"/>
    </sheetView>
  </sheetViews>
  <sheetFormatPr baseColWidth="10" defaultRowHeight="14.5"/>
  <cols>
    <col min="1" max="2" width="12" customWidth="1"/>
    <col min="3" max="3" width="30.453125" customWidth="1"/>
    <col min="4" max="4" width="5.7265625" customWidth="1"/>
    <col min="5" max="5" width="22.453125" customWidth="1"/>
    <col min="6" max="6" width="8.7265625" customWidth="1"/>
    <col min="7" max="7" width="12.7265625" customWidth="1"/>
    <col min="8" max="8" width="0" hidden="1" customWidth="1"/>
  </cols>
  <sheetData>
    <row r="1" spans="1:16" ht="24" thickBot="1">
      <c r="A1" s="39" t="s">
        <v>50</v>
      </c>
      <c r="B1" s="39"/>
      <c r="C1" s="39"/>
      <c r="D1" s="39"/>
      <c r="E1" s="39"/>
      <c r="F1" s="39"/>
      <c r="G1" s="9"/>
      <c r="P1" t="s">
        <v>54</v>
      </c>
    </row>
    <row r="2" spans="1:16" ht="15" thickBot="1">
      <c r="A2" s="3"/>
      <c r="B2" s="50"/>
      <c r="C2" s="2"/>
      <c r="D2" s="2"/>
      <c r="E2" s="2"/>
      <c r="F2" s="2"/>
      <c r="G2" s="9"/>
      <c r="P2" t="s">
        <v>55</v>
      </c>
    </row>
    <row r="3" spans="1:16" ht="15" thickBot="1">
      <c r="A3" s="2"/>
      <c r="B3" s="2"/>
      <c r="C3" s="2"/>
      <c r="D3" s="2"/>
      <c r="E3" s="2"/>
      <c r="F3" s="2"/>
      <c r="G3" s="9"/>
      <c r="P3" t="s">
        <v>56</v>
      </c>
    </row>
    <row r="4" spans="1:16" ht="15" thickBot="1">
      <c r="A4" s="19" t="s">
        <v>1</v>
      </c>
      <c r="B4" s="19"/>
      <c r="C4" s="19" t="s">
        <v>2</v>
      </c>
      <c r="D4" s="19" t="s">
        <v>5</v>
      </c>
      <c r="E4" s="19" t="s">
        <v>3</v>
      </c>
      <c r="F4" s="20" t="s">
        <v>4</v>
      </c>
      <c r="G4" s="47" t="s">
        <v>20</v>
      </c>
      <c r="P4" t="s">
        <v>57</v>
      </c>
    </row>
    <row r="5" spans="1:16">
      <c r="A5" s="49" t="str">
        <f t="array" ref="A5">IFERROR(INDEX(devis,MATCH(SMALL(repres1,ROW(A1)),repres1,0),COLUMN(A:A)),"")</f>
        <v>DE00001</v>
      </c>
      <c r="B5" s="51" t="str">
        <f t="array" ref="B5">IF(A5="total",INDEX(mois,MATCH(INT(H5),ROW($1:$12),0)),"")</f>
        <v/>
      </c>
      <c r="C5" s="49">
        <f t="array" ref="C5">IFERROR(INDEX(devis,MATCH(SMALL(repres1,ROW(C1)),repres1,0),COLUMN(C:C)),"")</f>
        <v>39</v>
      </c>
      <c r="D5" s="49" t="str">
        <f t="array" ref="D5">IFERROR(INDEX(devis,MATCH(SMALL(repres1,ROW(D1)),repres1,0),COLUMN(D:D)),"")</f>
        <v>CO</v>
      </c>
      <c r="E5" s="49">
        <f t="array" ref="E5">IFERROR(INDEX(devis,MATCH(SMALL(repres1,ROW(E1)),repres1,0),COLUMN(E:E)),"")</f>
        <v>50</v>
      </c>
      <c r="F5" s="49">
        <f t="array" ref="F5">IFERROR(INDEX(devis,MATCH(SMALL(repres1,ROW(F1)),repres1,0),COLUMN(F:F)),"")</f>
        <v>3500</v>
      </c>
      <c r="G5" s="48" t="str">
        <f t="array" ref="G5">IFERROR(IF(A5="total",INDEX('SUIVI COMMANDE GENERAL'!L$5:L$1000,MATCH(H5,'SUIVI COMMANDE GENERAL'!K$5:K$1000,0)),IF(H5&lt;&gt;"",SUM(G4:G$5),INDEX(devis,MATCH(SMALL(repres1,ROW(G1)),repres1,0),COLUMN(G:G)))),"")</f>
        <v/>
      </c>
      <c r="H5" s="46" t="str">
        <f t="array" ref="H5">IF(A5="total",MAX(IFERROR(IF(INT('SUIVI COMMANDE GENERAL'!$K$5:$K$1000)=COUNTIF($A$5:$A5,"total"),'SUIVI COMMANDE GENERAL'!$K$5:$K$1000,0),0)),"")</f>
        <v/>
      </c>
      <c r="P5" t="s">
        <v>58</v>
      </c>
    </row>
    <row r="6" spans="1:16">
      <c r="A6" s="49" t="str">
        <f t="array" ref="A6">IFERROR(INDEX(devis,MATCH(SMALL(repres1,ROW(A2)),repres1,0),COLUMN(A:A)),"")</f>
        <v>DE00002</v>
      </c>
      <c r="B6" s="51" t="str">
        <f t="array" ref="B6">IF(A6="total",INDEX(mois,MATCH(INT(H6),ROW($1:$12),0)),"")</f>
        <v/>
      </c>
      <c r="C6" s="49">
        <f t="array" ref="C6">IFERROR(INDEX(devis,MATCH(SMALL(repres1,ROW(C2)),repres1,0),COLUMN(C:C)),"")</f>
        <v>39</v>
      </c>
      <c r="D6" s="49" t="str">
        <f t="array" ref="D6">IFERROR(INDEX(devis,MATCH(SMALL(repres1,ROW(D2)),repres1,0),COLUMN(D:D)),"")</f>
        <v>MU</v>
      </c>
      <c r="E6" s="49">
        <f t="array" ref="E6">IFERROR(INDEX(devis,MATCH(SMALL(repres1,ROW(E2)),repres1,0),COLUMN(E:E)),"")</f>
        <v>20</v>
      </c>
      <c r="F6" s="49">
        <f t="array" ref="F6">IFERROR(INDEX(devis,MATCH(SMALL(repres1,ROW(F2)),repres1,0),COLUMN(F:F)),"")</f>
        <v>210</v>
      </c>
      <c r="G6" s="48" t="str">
        <f t="array" ref="G6">IFERROR(IF(A6="total",INDEX('SUIVI COMMANDE GENERAL'!L$5:L$1000,MATCH(H6,'SUIVI COMMANDE GENERAL'!K$5:K$1000,0)),IF(H6&lt;&gt;"",SUM(G5:G$5),INDEX(devis,MATCH(SMALL(repres1,ROW(G2)),repres1,0),COLUMN(G:G)))),"")</f>
        <v/>
      </c>
      <c r="H6" s="46" t="str">
        <f t="array" ref="H6">IF(A6="total",MAX(IFERROR(IF(INT('SUIVI COMMANDE GENERAL'!$K$5:$K$1000)=COUNTIF($A$5:$A6,"total"),'SUIVI COMMANDE GENERAL'!$K$5:$K$1000,0),0)),"")</f>
        <v/>
      </c>
      <c r="P6" t="s">
        <v>59</v>
      </c>
    </row>
    <row r="7" spans="1:16">
      <c r="A7" s="49" t="str">
        <f t="array" ref="A7">IFERROR(INDEX(devis,MATCH(SMALL(repres1,ROW(A3)),repres1,0),COLUMN(A:A)),"")</f>
        <v>DE00007</v>
      </c>
      <c r="B7" s="51" t="str">
        <f t="array" ref="B7">IF(A7="total",INDEX(mois,MATCH(INT(H7),ROW($1:$12),0)),"")</f>
        <v/>
      </c>
      <c r="C7" s="49">
        <f t="array" ref="C7">IFERROR(INDEX(devis,MATCH(SMALL(repres1,ROW(C3)),repres1,0),COLUMN(C:C)),"")</f>
        <v>39</v>
      </c>
      <c r="D7" s="49" t="str">
        <f t="array" ref="D7">IFERROR(INDEX(devis,MATCH(SMALL(repres1,ROW(D3)),repres1,0),COLUMN(D:D)),"")</f>
        <v>MU</v>
      </c>
      <c r="E7" s="49">
        <f t="array" ref="E7">IFERROR(INDEX(devis,MATCH(SMALL(repres1,ROW(E3)),repres1,0),COLUMN(E:E)),"")</f>
        <v>145</v>
      </c>
      <c r="F7" s="49">
        <f t="array" ref="F7">IFERROR(INDEX(devis,MATCH(SMALL(repres1,ROW(F3)),repres1,0),COLUMN(F:F)),"")</f>
        <v>15</v>
      </c>
      <c r="G7" s="48" t="str">
        <f t="array" ref="G7">IFERROR(IF(A7="total",INDEX('SUIVI COMMANDE GENERAL'!L$5:L$1000,MATCH(H7,'SUIVI COMMANDE GENERAL'!K$5:K$1000,0)),IF(H7&lt;&gt;"",SUM(G$5:G6),INDEX(devis,MATCH(SMALL(repres1,ROW(G3)),repres1,0),COLUMN(G:G)))),"")</f>
        <v/>
      </c>
      <c r="H7" s="46" t="str">
        <f t="array" ref="H7">IF(A7="total",MAX(IFERROR(IF(INT('SUIVI COMMANDE GENERAL'!$K$5:$K$1000)=COUNTIF($A$5:$A7,"total"),'SUIVI COMMANDE GENERAL'!$K$5:$K$1000,0),0)),"")</f>
        <v/>
      </c>
      <c r="P7" t="s">
        <v>60</v>
      </c>
    </row>
    <row r="8" spans="1:16">
      <c r="A8" s="49" t="str">
        <f t="array" ref="A8">IFERROR(INDEX(devis,MATCH(SMALL(repres1,ROW(A4)),repres1,0),COLUMN(A:A)),"")</f>
        <v>TOTAL</v>
      </c>
      <c r="B8" s="51" t="str">
        <f t="array" ref="B8">IF(A8="total",INDEX(mois,MATCH(INT(H8),ROW($1:$12),0)),"")</f>
        <v>janvier</v>
      </c>
      <c r="C8" s="49">
        <f t="array" ref="C8">IFERROR(INDEX(devis,MATCH(SMALL(repres1,ROW(C4)),repres1,0),COLUMN(C:C)),"")</f>
        <v>0</v>
      </c>
      <c r="D8" s="49">
        <f t="array" ref="D8">IFERROR(INDEX(devis,MATCH(SMALL(repres1,ROW(D4)),repres1,0),COLUMN(D:D)),"")</f>
        <v>0</v>
      </c>
      <c r="E8" s="49">
        <f t="array" ref="E8">IFERROR(INDEX(devis,MATCH(SMALL(repres1,ROW(E4)),repres1,0),COLUMN(E:E)),"")</f>
        <v>0</v>
      </c>
      <c r="F8" s="49">
        <f t="array" ref="F8">IFERROR(INDEX(devis,MATCH(SMALL(repres1,ROW(F4)),repres1,0),COLUMN(F:F)),"")</f>
        <v>3944</v>
      </c>
      <c r="G8" s="48">
        <f t="array" ref="G8">IFERROR(IF(A8="total",INDEX('SUIVI COMMANDE GENERAL'!L$5:L$1000,MATCH(H8,'SUIVI COMMANDE GENERAL'!K$5:K$1000,0)),IF(H8&lt;&gt;"",SUM(G$5:G7),INDEX(devis,MATCH(SMALL(repres1,ROW(G4)),repres1,0),COLUMN(G:G)))),"")</f>
        <v>3725</v>
      </c>
      <c r="H8" s="46">
        <f t="array" ref="H8">IF(A8="total",MAX(IFERROR(IF(INT('SUIVI COMMANDE GENERAL'!$K$5:$K$1000)=COUNTIF($A$5:$A8,"total"),'SUIVI COMMANDE GENERAL'!$K$5:$K$1000,0),0)),"")</f>
        <v>1.9</v>
      </c>
      <c r="P8" t="s">
        <v>61</v>
      </c>
    </row>
    <row r="9" spans="1:16">
      <c r="A9" s="49" t="str">
        <f t="array" ref="A9">IFERROR(INDEX(devis,MATCH(SMALL(repres1,ROW(A5)),repres1,0),COLUMN(A:A)),"")</f>
        <v>DE00009</v>
      </c>
      <c r="B9" s="51" t="str">
        <f t="array" ref="B9">IF(A9="total",INDEX(mois,MATCH(INT(H9),ROW($1:$12),0)),"")</f>
        <v/>
      </c>
      <c r="C9" s="49">
        <f t="array" ref="C9">IFERROR(INDEX(devis,MATCH(SMALL(repres1,ROW(C5)),repres1,0),COLUMN(C:C)),"")</f>
        <v>39</v>
      </c>
      <c r="D9" s="49" t="str">
        <f t="array" ref="D9">IFERROR(INDEX(devis,MATCH(SMALL(repres1,ROW(D5)),repres1,0),COLUMN(D:D)),"")</f>
        <v>CO</v>
      </c>
      <c r="E9" s="49">
        <f t="array" ref="E9">IFERROR(INDEX(devis,MATCH(SMALL(repres1,ROW(E5)),repres1,0),COLUMN(E:E)),"")</f>
        <v>50</v>
      </c>
      <c r="F9" s="49">
        <f t="array" ref="F9">IFERROR(INDEX(devis,MATCH(SMALL(repres1,ROW(F5)),repres1,0),COLUMN(F:F)),"")</f>
        <v>3500</v>
      </c>
      <c r="G9" s="48" t="str">
        <f t="array" ref="G9">IFERROR(IF(A9="total",INDEX('SUIVI COMMANDE GENERAL'!L$5:L$1000,MATCH(H9,'SUIVI COMMANDE GENERAL'!K$5:K$1000,0)),IF(H9&lt;&gt;"",SUM(G$5:G8),INDEX(devis,MATCH(SMALL(repres1,ROW(G5)),repres1,0),COLUMN(G:G)))),"")</f>
        <v/>
      </c>
      <c r="H9" s="46" t="str">
        <f t="array" ref="H9">IF(A9="total",MAX(IFERROR(IF(INT('SUIVI COMMANDE GENERAL'!$K$5:$K$1000)=COUNTIF($A$5:$A9,"total"),'SUIVI COMMANDE GENERAL'!$K$5:$K$1000,0),0)),"")</f>
        <v/>
      </c>
      <c r="P9" t="s">
        <v>62</v>
      </c>
    </row>
    <row r="10" spans="1:16">
      <c r="A10" s="49" t="str">
        <f t="array" ref="A10">IFERROR(INDEX(devis,MATCH(SMALL(repres1,ROW(A6)),repres1,0),COLUMN(A:A)),"")</f>
        <v>DE00010</v>
      </c>
      <c r="B10" s="51" t="str">
        <f t="array" ref="B10">IF(A10="total",INDEX(mois,MATCH(INT(H10),ROW($1:$12),0)),"")</f>
        <v/>
      </c>
      <c r="C10" s="49">
        <f t="array" ref="C10">IFERROR(INDEX(devis,MATCH(SMALL(repres1,ROW(C6)),repres1,0),COLUMN(C:C)),"")</f>
        <v>39</v>
      </c>
      <c r="D10" s="49" t="str">
        <f t="array" ref="D10">IFERROR(INDEX(devis,MATCH(SMALL(repres1,ROW(D6)),repres1,0),COLUMN(D:D)),"")</f>
        <v>MU</v>
      </c>
      <c r="E10" s="49">
        <f t="array" ref="E10">IFERROR(INDEX(devis,MATCH(SMALL(repres1,ROW(E6)),repres1,0),COLUMN(E:E)),"")</f>
        <v>20</v>
      </c>
      <c r="F10" s="49">
        <f t="array" ref="F10">IFERROR(INDEX(devis,MATCH(SMALL(repres1,ROW(F6)),repres1,0),COLUMN(F:F)),"")</f>
        <v>210</v>
      </c>
      <c r="G10" s="48" t="str">
        <f t="array" ref="G10">IFERROR(IF(A10="total",INDEX('SUIVI COMMANDE GENERAL'!L$5:L$1000,MATCH(H10,'SUIVI COMMANDE GENERAL'!K$5:K$1000,0)),IF(H10&lt;&gt;"",SUM(G$5:G9),INDEX(devis,MATCH(SMALL(repres1,ROW(G6)),repres1,0),COLUMN(G:G)))),"")</f>
        <v/>
      </c>
      <c r="H10" s="46" t="str">
        <f t="array" ref="H10">IF(A10="total",MAX(IFERROR(IF(INT('SUIVI COMMANDE GENERAL'!$K$5:$K$1000)=COUNTIF($A$5:$A10,"total"),'SUIVI COMMANDE GENERAL'!$K$5:$K$1000,0),0)),"")</f>
        <v/>
      </c>
      <c r="P10" t="s">
        <v>63</v>
      </c>
    </row>
    <row r="11" spans="1:16">
      <c r="A11" s="49" t="str">
        <f t="array" ref="A11">IFERROR(INDEX(devis,MATCH(SMALL(repres1,ROW(A7)),repres1,0),COLUMN(A:A)),"")</f>
        <v>DE00015</v>
      </c>
      <c r="B11" s="51" t="str">
        <f t="array" ref="B11">IF(A11="total",INDEX(mois,MATCH(INT(H11),ROW($1:$12),0)),"")</f>
        <v/>
      </c>
      <c r="C11" s="49">
        <f t="array" ref="C11">IFERROR(INDEX(devis,MATCH(SMALL(repres1,ROW(C7)),repres1,0),COLUMN(C:C)),"")</f>
        <v>21</v>
      </c>
      <c r="D11" s="49" t="str">
        <f t="array" ref="D11">IFERROR(INDEX(devis,MATCH(SMALL(repres1,ROW(D7)),repres1,0),COLUMN(D:D)),"")</f>
        <v>MU</v>
      </c>
      <c r="E11" s="49">
        <f t="array" ref="E11">IFERROR(INDEX(devis,MATCH(SMALL(repres1,ROW(E7)),repres1,0),COLUMN(E:E)),"")</f>
        <v>145</v>
      </c>
      <c r="F11" s="49">
        <f t="array" ref="F11">IFERROR(INDEX(devis,MATCH(SMALL(repres1,ROW(F7)),repres1,0),COLUMN(F:F)),"")</f>
        <v>20</v>
      </c>
      <c r="G11" s="48" t="str">
        <f t="array" ref="G11">IFERROR(IF(A11="total",INDEX('SUIVI COMMANDE GENERAL'!L$5:L$1000,MATCH(H11,'SUIVI COMMANDE GENERAL'!K$5:K$1000,0)),IF(H11&lt;&gt;"",SUM(G$5:G10),INDEX(devis,MATCH(SMALL(repres1,ROW(G7)),repres1,0),COLUMN(G:G)))),"")</f>
        <v/>
      </c>
      <c r="H11" s="46" t="str">
        <f t="array" ref="H11">IF(A11="total",MAX(IFERROR(IF(INT('SUIVI COMMANDE GENERAL'!$K$5:$K$1000)=COUNTIF($A$5:$A11,"total"),'SUIVI COMMANDE GENERAL'!$K$5:$K$1000,0),0)),"")</f>
        <v/>
      </c>
      <c r="P11" t="s">
        <v>64</v>
      </c>
    </row>
    <row r="12" spans="1:16">
      <c r="A12" s="49" t="str">
        <f t="array" ref="A12">IFERROR(INDEX(devis,MATCH(SMALL(repres1,ROW(A8)),repres1,0),COLUMN(A:A)),"")</f>
        <v>TOTAL</v>
      </c>
      <c r="B12" s="51" t="str">
        <f t="array" ref="B12">IF(A12="total",INDEX(mois,MATCH(INT(H12),ROW($1:$12),0)),"")</f>
        <v>février</v>
      </c>
      <c r="C12" s="49">
        <f t="array" ref="C12">IFERROR(INDEX(devis,MATCH(SMALL(repres1,ROW(C8)),repres1,0),COLUMN(C:C)),"")</f>
        <v>0</v>
      </c>
      <c r="D12" s="49">
        <f t="array" ref="D12">IFERROR(INDEX(devis,MATCH(SMALL(repres1,ROW(D8)),repres1,0),COLUMN(D:D)),"")</f>
        <v>0</v>
      </c>
      <c r="E12" s="49">
        <f t="array" ref="E12">IFERROR(INDEX(devis,MATCH(SMALL(repres1,ROW(E8)),repres1,0),COLUMN(E:E)),"")</f>
        <v>0</v>
      </c>
      <c r="F12" s="49">
        <f t="array" ref="F12">IFERROR(INDEX(devis,MATCH(SMALL(repres1,ROW(F8)),repres1,0),COLUMN(F:F)),"")</f>
        <v>3949</v>
      </c>
      <c r="G12" s="48">
        <f t="array" ref="G12">IFERROR(IF(A12="total",INDEX('SUIVI COMMANDE GENERAL'!L$5:L$1000,MATCH(H12,'SUIVI COMMANDE GENERAL'!K$5:K$1000,0)),IF(H12&lt;&gt;"",SUM(G$5:G11),INDEX(devis,MATCH(SMALL(repres1,ROW(G8)),repres1,0),COLUMN(G:G)))),"")</f>
        <v>3730</v>
      </c>
      <c r="H12" s="46">
        <f t="array" ref="H12">IF(A12="total",MAX(IFERROR(IF(INT('SUIVI COMMANDE GENERAL'!$K$5:$K$1000)=COUNTIF($A$5:$A12,"total"),'SUIVI COMMANDE GENERAL'!$K$5:$K$1000,0),0)),"")</f>
        <v>2.23</v>
      </c>
      <c r="P12" t="s">
        <v>65</v>
      </c>
    </row>
    <row r="13" spans="1:16">
      <c r="A13" s="49" t="str">
        <f t="array" ref="A13">IFERROR(INDEX(devis,MATCH(SMALL(repres1,ROW(A9)),repres1,0),COLUMN(A:A)),"")</f>
        <v/>
      </c>
      <c r="B13" s="51" t="str">
        <f t="array" ref="B13">IF(A13="total",INDEX(mois,MATCH(INT(H13),ROW($1:$12),0)),"")</f>
        <v/>
      </c>
      <c r="C13" s="49" t="str">
        <f t="array" ref="C13">IFERROR(INDEX(devis,MATCH(SMALL(repres1,ROW(C9)),repres1,0),COLUMN(C:C)),"")</f>
        <v/>
      </c>
      <c r="D13" s="49" t="str">
        <f t="array" ref="D13">IFERROR(INDEX(devis,MATCH(SMALL(repres1,ROW(D9)),repres1,0),COLUMN(D:D)),"")</f>
        <v/>
      </c>
      <c r="E13" s="49" t="str">
        <f t="array" ref="E13">IFERROR(INDEX(devis,MATCH(SMALL(repres1,ROW(E9)),repres1,0),COLUMN(E:E)),"")</f>
        <v/>
      </c>
      <c r="F13" s="49" t="str">
        <f t="array" ref="F13">IFERROR(INDEX(devis,MATCH(SMALL(repres1,ROW(F9)),repres1,0),COLUMN(F:F)),"")</f>
        <v/>
      </c>
      <c r="G13" s="48" t="str">
        <f t="array" ref="G13">IFERROR(IF(A13="total",INDEX('SUIVI COMMANDE GENERAL'!L$5:L$1000,MATCH(H13,'SUIVI COMMANDE GENERAL'!K$5:K$1000,0)),IF(H13&lt;&gt;"",SUM(G$5:G12),INDEX(devis,MATCH(SMALL(repres1,ROW(G9)),repres1,0),COLUMN(G:G)))),"")</f>
        <v/>
      </c>
      <c r="H13" s="46" t="str">
        <f t="array" ref="H13">IF(A13="total",MAX(IFERROR(IF(INT('SUIVI COMMANDE GENERAL'!$K$5:$K$1000)=COUNTIF($A$5:$A13,"total"),'SUIVI COMMANDE GENERAL'!$K$5:$K$1000,0),0)),"")</f>
        <v/>
      </c>
    </row>
    <row r="14" spans="1:16">
      <c r="A14" s="49" t="str">
        <f t="array" ref="A14">IFERROR(INDEX(devis,MATCH(SMALL(repres1,ROW(A10)),repres1,0),COLUMN(A:A)),"")</f>
        <v/>
      </c>
      <c r="B14" s="51" t="str">
        <f t="array" ref="B14">IF(A14="total",INDEX(mois,MATCH(INT(H14),ROW($1:$12),0)),"")</f>
        <v/>
      </c>
      <c r="C14" s="49" t="str">
        <f t="array" ref="C14">IFERROR(INDEX(devis,MATCH(SMALL(repres1,ROW(C10)),repres1,0),COLUMN(C:C)),"")</f>
        <v/>
      </c>
      <c r="D14" s="49" t="str">
        <f t="array" ref="D14">IFERROR(INDEX(devis,MATCH(SMALL(repres1,ROW(D10)),repres1,0),COLUMN(D:D)),"")</f>
        <v/>
      </c>
      <c r="E14" s="49" t="str">
        <f t="array" ref="E14">IFERROR(INDEX(devis,MATCH(SMALL(repres1,ROW(E10)),repres1,0),COLUMN(E:E)),"")</f>
        <v/>
      </c>
      <c r="F14" s="49" t="str">
        <f t="array" ref="F14">IFERROR(INDEX(devis,MATCH(SMALL(repres1,ROW(F10)),repres1,0),COLUMN(F:F)),"")</f>
        <v/>
      </c>
      <c r="G14" s="48" t="str">
        <f t="array" ref="G14">IFERROR(IF(A14="total",INDEX('SUIVI COMMANDE GENERAL'!L$5:L$1000,MATCH(H14,'SUIVI COMMANDE GENERAL'!K$5:K$1000,0)),IF(H14&lt;&gt;"",SUM(G$5:G13),INDEX(devis,MATCH(SMALL(repres1,ROW(G10)),repres1,0),COLUMN(G:G)))),"")</f>
        <v/>
      </c>
      <c r="H14" s="46" t="str">
        <f t="array" ref="H14">IF(A14="total",MAX(IFERROR(IF(INT('SUIVI COMMANDE GENERAL'!$K$5:$K$1000)=COUNTIF($A$5:$A14,"total"),'SUIVI COMMANDE GENERAL'!$K$5:$K$1000,0),0)),"")</f>
        <v/>
      </c>
    </row>
    <row r="15" spans="1:16">
      <c r="A15" s="49" t="str">
        <f t="array" ref="A15">IFERROR(INDEX(devis,MATCH(SMALL(repres1,ROW(A11)),repres1,0),COLUMN(A:A)),"")</f>
        <v/>
      </c>
      <c r="B15" s="51" t="str">
        <f t="array" ref="B15">IF(A15="total",INDEX(mois,MATCH(INT(H15),ROW($1:$12),0)),"")</f>
        <v/>
      </c>
      <c r="C15" s="49" t="str">
        <f t="array" ref="C15">IFERROR(INDEX(devis,MATCH(SMALL(repres1,ROW(C11)),repres1,0),COLUMN(C:C)),"")</f>
        <v/>
      </c>
      <c r="D15" s="49" t="str">
        <f t="array" ref="D15">IFERROR(INDEX(devis,MATCH(SMALL(repres1,ROW(D11)),repres1,0),COLUMN(D:D)),"")</f>
        <v/>
      </c>
      <c r="E15" s="49" t="str">
        <f t="array" ref="E15">IFERROR(INDEX(devis,MATCH(SMALL(repres1,ROW(E11)),repres1,0),COLUMN(E:E)),"")</f>
        <v/>
      </c>
      <c r="F15" s="49" t="str">
        <f t="array" ref="F15">IFERROR(INDEX(devis,MATCH(SMALL(repres1,ROW(F11)),repres1,0),COLUMN(F:F)),"")</f>
        <v/>
      </c>
      <c r="G15" s="48" t="str">
        <f t="array" ref="G15">IFERROR(IF(A15="total",INDEX('SUIVI COMMANDE GENERAL'!L$5:L$1000,MATCH(H15,'SUIVI COMMANDE GENERAL'!K$5:K$1000,0)),IF(H15&lt;&gt;"",SUM(G$5:G14),INDEX(devis,MATCH(SMALL(repres1,ROW(G11)),repres1,0),COLUMN(G:G)))),"")</f>
        <v/>
      </c>
      <c r="H15" s="46" t="str">
        <f t="array" ref="H15">IF(A15="total",MAX(IFERROR(IF(INT('SUIVI COMMANDE GENERAL'!$K$5:$K$1000)=COUNTIF($A$5:$A15,"total"),'SUIVI COMMANDE GENERAL'!$K$5:$K$1000,0),0)),"")</f>
        <v/>
      </c>
    </row>
    <row r="16" spans="1:16">
      <c r="A16" s="49" t="str">
        <f t="array" ref="A16">IFERROR(INDEX(devis,MATCH(SMALL(repres1,ROW(A12)),repres1,0),COLUMN(A:A)),"")</f>
        <v/>
      </c>
      <c r="B16" s="51" t="str">
        <f t="array" ref="B16">IF(A16="total",INDEX(mois,MATCH(INT(H16),ROW($1:$12),0)),"")</f>
        <v/>
      </c>
      <c r="C16" s="49" t="str">
        <f t="array" ref="C16">IFERROR(INDEX(devis,MATCH(SMALL(repres1,ROW(C12)),repres1,0),COLUMN(C:C)),"")</f>
        <v/>
      </c>
      <c r="D16" s="49" t="str">
        <f t="array" ref="D16">IFERROR(INDEX(devis,MATCH(SMALL(repres1,ROW(D12)),repres1,0),COLUMN(D:D)),"")</f>
        <v/>
      </c>
      <c r="E16" s="49" t="str">
        <f t="array" ref="E16">IFERROR(INDEX(devis,MATCH(SMALL(repres1,ROW(E12)),repres1,0),COLUMN(E:E)),"")</f>
        <v/>
      </c>
      <c r="F16" s="49" t="str">
        <f t="array" ref="F16">IFERROR(INDEX(devis,MATCH(SMALL(repres1,ROW(F12)),repres1,0),COLUMN(F:F)),"")</f>
        <v/>
      </c>
      <c r="G16" s="48" t="str">
        <f t="array" ref="G16">IFERROR(IF(A16="total",INDEX('SUIVI COMMANDE GENERAL'!L$5:L$1000,MATCH(H16,'SUIVI COMMANDE GENERAL'!K$5:K$1000,0)),IF(H16&lt;&gt;"",SUM(G$5:G15),INDEX(devis,MATCH(SMALL(repres1,ROW(G12)),repres1,0),COLUMN(G:G)))),"")</f>
        <v/>
      </c>
      <c r="H16" s="46" t="str">
        <f t="array" ref="H16">IF(A16="total",MAX(IFERROR(IF(INT('SUIVI COMMANDE GENERAL'!$K$5:$K$1000)=COUNTIF($A$5:$A16,"total"),'SUIVI COMMANDE GENERAL'!$K$5:$K$1000,0),0)),"")</f>
        <v/>
      </c>
    </row>
    <row r="17" spans="1:8">
      <c r="A17" s="49" t="str">
        <f t="array" ref="A17">IFERROR(INDEX(devis,MATCH(SMALL(repres1,ROW(A13)),repres1,0),COLUMN(A:A)),"")</f>
        <v/>
      </c>
      <c r="B17" s="51" t="str">
        <f t="array" ref="B17">IF(A17="total",INDEX(mois,MATCH(INT(H17),ROW($1:$12),0)),"")</f>
        <v/>
      </c>
      <c r="C17" s="49" t="str">
        <f t="array" ref="C17">IFERROR(INDEX(devis,MATCH(SMALL(repres1,ROW(C13)),repres1,0),COLUMN(C:C)),"")</f>
        <v/>
      </c>
      <c r="D17" s="49" t="str">
        <f t="array" ref="D17">IFERROR(INDEX(devis,MATCH(SMALL(repres1,ROW(D13)),repres1,0),COLUMN(D:D)),"")</f>
        <v/>
      </c>
      <c r="E17" s="49" t="str">
        <f t="array" ref="E17">IFERROR(INDEX(devis,MATCH(SMALL(repres1,ROW(E13)),repres1,0),COLUMN(E:E)),"")</f>
        <v/>
      </c>
      <c r="F17" s="49" t="str">
        <f t="array" ref="F17">IFERROR(INDEX(devis,MATCH(SMALL(repres1,ROW(F13)),repres1,0),COLUMN(F:F)),"")</f>
        <v/>
      </c>
      <c r="G17" s="48" t="str">
        <f t="array" ref="G17">IFERROR(IF(A17="total",INDEX('SUIVI COMMANDE GENERAL'!L$5:L$1000,MATCH(H17,'SUIVI COMMANDE GENERAL'!K$5:K$1000,0)),IF(H17&lt;&gt;"",SUM(G$5:G16),INDEX(devis,MATCH(SMALL(repres1,ROW(G13)),repres1,0),COLUMN(G:G)))),"")</f>
        <v/>
      </c>
      <c r="H17" s="46" t="str">
        <f t="array" ref="H17">IF(A17="total",MAX(IFERROR(IF(INT('SUIVI COMMANDE GENERAL'!$K$5:$K$1000)=COUNTIF($A$5:$A17,"total"),'SUIVI COMMANDE GENERAL'!$K$5:$K$1000,0),0)),"")</f>
        <v/>
      </c>
    </row>
    <row r="18" spans="1:8">
      <c r="A18" s="49" t="str">
        <f t="array" ref="A18">IFERROR(INDEX(devis,MATCH(SMALL(repres1,ROW(A14)),repres1,0),COLUMN(A:A)),"")</f>
        <v/>
      </c>
      <c r="B18" s="51" t="str">
        <f t="array" ref="B18">IF(A18="total",INDEX(mois,MATCH(INT(H18),ROW($1:$12),0)),"")</f>
        <v/>
      </c>
      <c r="C18" s="49" t="str">
        <f t="array" ref="C18">IFERROR(INDEX(devis,MATCH(SMALL(repres1,ROW(C14)),repres1,0),COLUMN(C:C)),"")</f>
        <v/>
      </c>
      <c r="D18" s="49" t="str">
        <f t="array" ref="D18">IFERROR(INDEX(devis,MATCH(SMALL(repres1,ROW(D14)),repres1,0),COLUMN(D:D)),"")</f>
        <v/>
      </c>
      <c r="E18" s="49" t="str">
        <f t="array" ref="E18">IFERROR(INDEX(devis,MATCH(SMALL(repres1,ROW(E14)),repres1,0),COLUMN(E:E)),"")</f>
        <v/>
      </c>
      <c r="F18" s="49" t="str">
        <f t="array" ref="F18">IFERROR(INDEX(devis,MATCH(SMALL(repres1,ROW(F14)),repres1,0),COLUMN(F:F)),"")</f>
        <v/>
      </c>
      <c r="G18" s="48" t="str">
        <f t="array" ref="G18">IFERROR(IF(A18="total",INDEX('SUIVI COMMANDE GENERAL'!L$5:L$1000,MATCH(H18,'SUIVI COMMANDE GENERAL'!K$5:K$1000,0)),IF(H18&lt;&gt;"",SUM(G$5:G17),INDEX(devis,MATCH(SMALL(repres1,ROW(G14)),repres1,0),COLUMN(G:G)))),"")</f>
        <v/>
      </c>
      <c r="H18" s="46" t="str">
        <f t="array" ref="H18">IF(A18="total",MAX(IFERROR(IF(INT('SUIVI COMMANDE GENERAL'!$K$5:$K$1000)=COUNTIF($A$5:$A18,"total"),'SUIVI COMMANDE GENERAL'!$K$5:$K$1000,0),0)),"")</f>
        <v/>
      </c>
    </row>
    <row r="19" spans="1:8">
      <c r="A19" s="49" t="str">
        <f t="array" ref="A19">IFERROR(INDEX(devis,MATCH(SMALL(repres1,ROW(A15)),repres1,0),COLUMN(A:A)),"")</f>
        <v/>
      </c>
      <c r="B19" s="51" t="str">
        <f t="array" ref="B19">IF(A19="total",INDEX(mois,MATCH(INT(H19),ROW($1:$12),0)),"")</f>
        <v/>
      </c>
      <c r="C19" s="49" t="str">
        <f t="array" ref="C19">IFERROR(INDEX(devis,MATCH(SMALL(repres1,ROW(C15)),repres1,0),COLUMN(C:C)),"")</f>
        <v/>
      </c>
      <c r="D19" s="49" t="str">
        <f t="array" ref="D19">IFERROR(INDEX(devis,MATCH(SMALL(repres1,ROW(D15)),repres1,0),COLUMN(D:D)),"")</f>
        <v/>
      </c>
      <c r="E19" s="49" t="str">
        <f t="array" ref="E19">IFERROR(INDEX(devis,MATCH(SMALL(repres1,ROW(E15)),repres1,0),COLUMN(E:E)),"")</f>
        <v/>
      </c>
      <c r="F19" s="49" t="str">
        <f t="array" ref="F19">IFERROR(INDEX(devis,MATCH(SMALL(repres1,ROW(F15)),repres1,0),COLUMN(F:F)),"")</f>
        <v/>
      </c>
      <c r="G19" s="48" t="str">
        <f t="array" ref="G19">IFERROR(IF(A19="total",INDEX('SUIVI COMMANDE GENERAL'!L$5:L$1000,MATCH(H19,'SUIVI COMMANDE GENERAL'!K$5:K$1000,0)),IF(H19&lt;&gt;"",SUM(G$5:G18),INDEX(devis,MATCH(SMALL(repres1,ROW(G15)),repres1,0),COLUMN(G:G)))),"")</f>
        <v/>
      </c>
      <c r="H19" s="46" t="str">
        <f t="array" ref="H19">IF(A19="total",MAX(IFERROR(IF(INT('SUIVI COMMANDE GENERAL'!$K$5:$K$1000)=COUNTIF($A$5:$A19,"total"),'SUIVI COMMANDE GENERAL'!$K$5:$K$1000,0),0)),"")</f>
        <v/>
      </c>
    </row>
    <row r="20" spans="1:8">
      <c r="A20" s="49" t="str">
        <f t="array" ref="A20">IFERROR(INDEX(devis,MATCH(SMALL(repres1,ROW(A16)),repres1,0),COLUMN(A:A)),"")</f>
        <v/>
      </c>
      <c r="B20" s="51" t="str">
        <f t="array" ref="B20">IF(A20="total",INDEX(mois,MATCH(INT(H20),ROW($1:$12),0)),"")</f>
        <v/>
      </c>
      <c r="C20" s="49" t="str">
        <f t="array" ref="C20">IFERROR(INDEX(devis,MATCH(SMALL(repres1,ROW(C16)),repres1,0),COLUMN(C:C)),"")</f>
        <v/>
      </c>
      <c r="D20" s="49" t="str">
        <f t="array" ref="D20">IFERROR(INDEX(devis,MATCH(SMALL(repres1,ROW(D16)),repres1,0),COLUMN(D:D)),"")</f>
        <v/>
      </c>
      <c r="E20" s="49" t="str">
        <f t="array" ref="E20">IFERROR(INDEX(devis,MATCH(SMALL(repres1,ROW(E16)),repres1,0),COLUMN(E:E)),"")</f>
        <v/>
      </c>
      <c r="F20" s="49" t="str">
        <f t="array" ref="F20">IFERROR(INDEX(devis,MATCH(SMALL(repres1,ROW(F16)),repres1,0),COLUMN(F:F)),"")</f>
        <v/>
      </c>
      <c r="G20" s="48" t="str">
        <f t="array" ref="G20">IFERROR(IF(A20="total",INDEX('SUIVI COMMANDE GENERAL'!L$5:L$1000,MATCH(H20,'SUIVI COMMANDE GENERAL'!K$5:K$1000,0)),IF(H20&lt;&gt;"",SUM(G$5:G19),INDEX(devis,MATCH(SMALL(repres1,ROW(G16)),repres1,0),COLUMN(G:G)))),"")</f>
        <v/>
      </c>
      <c r="H20" s="46" t="str">
        <f t="array" ref="H20">IF(A20="total",MAX(IFERROR(IF(INT('SUIVI COMMANDE GENERAL'!$K$5:$K$1000)=COUNTIF($A$5:$A20,"total"),'SUIVI COMMANDE GENERAL'!$K$5:$K$1000,0),0)),"")</f>
        <v/>
      </c>
    </row>
    <row r="21" spans="1:8">
      <c r="A21" s="49" t="str">
        <f t="array" ref="A21">IFERROR(INDEX(devis,MATCH(SMALL(repres1,ROW(A17)),repres1,0),COLUMN(A:A)),"")</f>
        <v/>
      </c>
      <c r="B21" s="51" t="str">
        <f t="array" ref="B21">IF(A21="total",INDEX(mois,MATCH(INT(H21),ROW($1:$12),0)),"")</f>
        <v/>
      </c>
      <c r="C21" s="49" t="str">
        <f t="array" ref="C21">IFERROR(INDEX(devis,MATCH(SMALL(repres1,ROW(C17)),repres1,0),COLUMN(C:C)),"")</f>
        <v/>
      </c>
      <c r="D21" s="49" t="str">
        <f t="array" ref="D21">IFERROR(INDEX(devis,MATCH(SMALL(repres1,ROW(D17)),repres1,0),COLUMN(D:D)),"")</f>
        <v/>
      </c>
      <c r="E21" s="49" t="str">
        <f t="array" ref="E21">IFERROR(INDEX(devis,MATCH(SMALL(repres1,ROW(E17)),repres1,0),COLUMN(E:E)),"")</f>
        <v/>
      </c>
      <c r="F21" s="49" t="str">
        <f t="array" ref="F21">IFERROR(INDEX(devis,MATCH(SMALL(repres1,ROW(F17)),repres1,0),COLUMN(F:F)),"")</f>
        <v/>
      </c>
      <c r="G21" s="48" t="str">
        <f t="array" ref="G21">IFERROR(IF(A21="total",INDEX('SUIVI COMMANDE GENERAL'!L$5:L$1000,MATCH(H21,'SUIVI COMMANDE GENERAL'!K$5:K$1000,0)),IF(H21&lt;&gt;"",SUM(G$5:G20),INDEX(devis,MATCH(SMALL(repres1,ROW(G17)),repres1,0),COLUMN(G:G)))),"")</f>
        <v/>
      </c>
      <c r="H21" s="46" t="str">
        <f t="array" ref="H21">IF(A21="total",MAX(IFERROR(IF(INT('SUIVI COMMANDE GENERAL'!$K$5:$K$1000)=COUNTIF($A$5:$A21,"total"),'SUIVI COMMANDE GENERAL'!$K$5:$K$1000,0),0)),"")</f>
        <v/>
      </c>
    </row>
    <row r="22" spans="1:8">
      <c r="A22" s="49" t="str">
        <f t="array" ref="A22">IFERROR(INDEX(devis,MATCH(SMALL(repres1,ROW(A18)),repres1,0),COLUMN(A:A)),"")</f>
        <v/>
      </c>
      <c r="B22" s="51" t="str">
        <f t="array" ref="B22">IF(A22="total",INDEX(mois,MATCH(INT(H22),ROW($1:$12),0)),"")</f>
        <v/>
      </c>
      <c r="C22" s="49" t="str">
        <f t="array" ref="C22">IFERROR(INDEX(devis,MATCH(SMALL(repres1,ROW(C18)),repres1,0),COLUMN(C:C)),"")</f>
        <v/>
      </c>
      <c r="D22" s="49" t="str">
        <f t="array" ref="D22">IFERROR(INDEX(devis,MATCH(SMALL(repres1,ROW(D18)),repres1,0),COLUMN(D:D)),"")</f>
        <v/>
      </c>
      <c r="E22" s="49" t="str">
        <f t="array" ref="E22">IFERROR(INDEX(devis,MATCH(SMALL(repres1,ROW(E18)),repres1,0),COLUMN(E:E)),"")</f>
        <v/>
      </c>
      <c r="F22" s="49" t="str">
        <f t="array" ref="F22">IFERROR(INDEX(devis,MATCH(SMALL(repres1,ROW(F18)),repres1,0),COLUMN(F:F)),"")</f>
        <v/>
      </c>
      <c r="G22" s="48" t="str">
        <f t="array" ref="G22">IFERROR(IF(A22="total",INDEX('SUIVI COMMANDE GENERAL'!L$5:L$1000,MATCH(H22,'SUIVI COMMANDE GENERAL'!K$5:K$1000,0)),IF(H22&lt;&gt;"",SUM(G$5:G21),INDEX(devis,MATCH(SMALL(repres1,ROW(G18)),repres1,0),COLUMN(G:G)))),"")</f>
        <v/>
      </c>
      <c r="H22" s="46" t="str">
        <f t="array" ref="H22">IF(A22="total",MAX(IFERROR(IF(INT('SUIVI COMMANDE GENERAL'!$K$5:$K$1000)=COUNTIF($A$5:$A22,"total"),'SUIVI COMMANDE GENERAL'!$K$5:$K$1000,0),0)),"")</f>
        <v/>
      </c>
    </row>
    <row r="23" spans="1:8">
      <c r="A23" s="49" t="str">
        <f t="array" ref="A23">IFERROR(INDEX(devis,MATCH(SMALL(repres1,ROW(A19)),repres1,0),COLUMN(A:A)),"")</f>
        <v/>
      </c>
      <c r="B23" s="51" t="str">
        <f t="array" ref="B23">IF(A23="total",INDEX(mois,MATCH(INT(H23),ROW($1:$12),0)),"")</f>
        <v/>
      </c>
      <c r="C23" s="49" t="str">
        <f t="array" ref="C23">IFERROR(INDEX(devis,MATCH(SMALL(repres1,ROW(C19)),repres1,0),COLUMN(C:C)),"")</f>
        <v/>
      </c>
      <c r="D23" s="49" t="str">
        <f t="array" ref="D23">IFERROR(INDEX(devis,MATCH(SMALL(repres1,ROW(D19)),repres1,0),COLUMN(D:D)),"")</f>
        <v/>
      </c>
      <c r="E23" s="49" t="str">
        <f t="array" ref="E23">IFERROR(INDEX(devis,MATCH(SMALL(repres1,ROW(E19)),repres1,0),COLUMN(E:E)),"")</f>
        <v/>
      </c>
      <c r="F23" s="49" t="str">
        <f t="array" ref="F23">IFERROR(INDEX(devis,MATCH(SMALL(repres1,ROW(F19)),repres1,0),COLUMN(F:F)),"")</f>
        <v/>
      </c>
      <c r="G23" s="48" t="str">
        <f t="array" ref="G23">IFERROR(IF(A23="total",INDEX('SUIVI COMMANDE GENERAL'!L$5:L$1000,MATCH(H23,'SUIVI COMMANDE GENERAL'!K$5:K$1000,0)),IF(H23&lt;&gt;"",SUM(G$5:G22),INDEX(devis,MATCH(SMALL(repres1,ROW(G19)),repres1,0),COLUMN(G:G)))),"")</f>
        <v/>
      </c>
      <c r="H23" s="46" t="str">
        <f t="array" ref="H23">IF(A23="total",MAX(IFERROR(IF(INT('SUIVI COMMANDE GENERAL'!$K$5:$K$1000)=COUNTIF($A$5:$A23,"total"),'SUIVI COMMANDE GENERAL'!$K$5:$K$1000,0),0)),"")</f>
        <v/>
      </c>
    </row>
    <row r="24" spans="1:8">
      <c r="A24" s="49" t="str">
        <f t="array" ref="A24">IFERROR(INDEX(devis,MATCH(SMALL(repres1,ROW(A20)),repres1,0),COLUMN(A:A)),"")</f>
        <v/>
      </c>
      <c r="B24" s="51" t="str">
        <f t="array" ref="B24">IF(A24="total",INDEX(mois,MATCH(INT(H24),ROW($1:$12),0)),"")</f>
        <v/>
      </c>
      <c r="C24" s="49" t="str">
        <f t="array" ref="C24">IFERROR(INDEX(devis,MATCH(SMALL(repres1,ROW(C20)),repres1,0),COLUMN(C:C)),"")</f>
        <v/>
      </c>
      <c r="D24" s="49" t="str">
        <f t="array" ref="D24">IFERROR(INDEX(devis,MATCH(SMALL(repres1,ROW(D20)),repres1,0),COLUMN(D:D)),"")</f>
        <v/>
      </c>
      <c r="E24" s="49" t="str">
        <f t="array" ref="E24">IFERROR(INDEX(devis,MATCH(SMALL(repres1,ROW(E20)),repres1,0),COLUMN(E:E)),"")</f>
        <v/>
      </c>
      <c r="F24" s="49" t="str">
        <f t="array" ref="F24">IFERROR(INDEX(devis,MATCH(SMALL(repres1,ROW(F20)),repres1,0),COLUMN(F:F)),"")</f>
        <v/>
      </c>
      <c r="G24" s="48" t="str">
        <f t="array" ref="G24">IFERROR(IF(A24="total",INDEX('SUIVI COMMANDE GENERAL'!L$5:L$1000,MATCH(H24,'SUIVI COMMANDE GENERAL'!K$5:K$1000,0)),IF(H24&lt;&gt;"",SUM(G$5:G23),INDEX(devis,MATCH(SMALL(repres1,ROW(G20)),repres1,0),COLUMN(G:G)))),"")</f>
        <v/>
      </c>
      <c r="H24" s="46" t="str">
        <f t="array" ref="H24">IF(A24="total",MAX(IFERROR(IF(INT('SUIVI COMMANDE GENERAL'!$K$5:$K$1000)=COUNTIF($A$5:$A24,"total"),'SUIVI COMMANDE GENERAL'!$K$5:$K$1000,0),0)),"")</f>
        <v/>
      </c>
    </row>
    <row r="25" spans="1:8">
      <c r="A25" s="49" t="str">
        <f t="array" ref="A25">IFERROR(INDEX(devis,MATCH(SMALL(repres1,ROW(A21)),repres1,0),COLUMN(A:A)),"")</f>
        <v/>
      </c>
      <c r="B25" s="51" t="str">
        <f t="array" ref="B25">IF(A25="total",INDEX(mois,MATCH(INT(H25),ROW($1:$12),0)),"")</f>
        <v/>
      </c>
      <c r="C25" s="49" t="str">
        <f t="array" ref="C25">IFERROR(INDEX(devis,MATCH(SMALL(repres1,ROW(C21)),repres1,0),COLUMN(C:C)),"")</f>
        <v/>
      </c>
      <c r="D25" s="49" t="str">
        <f t="array" ref="D25">IFERROR(INDEX(devis,MATCH(SMALL(repres1,ROW(D21)),repres1,0),COLUMN(D:D)),"")</f>
        <v/>
      </c>
      <c r="E25" s="49" t="str">
        <f t="array" ref="E25">IFERROR(INDEX(devis,MATCH(SMALL(repres1,ROW(E21)),repres1,0),COLUMN(E:E)),"")</f>
        <v/>
      </c>
      <c r="F25" s="49" t="str">
        <f t="array" ref="F25">IFERROR(INDEX(devis,MATCH(SMALL(repres1,ROW(F21)),repres1,0),COLUMN(F:F)),"")</f>
        <v/>
      </c>
      <c r="G25" s="48" t="str">
        <f t="array" ref="G25">IFERROR(IF(A25="total",INDEX('SUIVI COMMANDE GENERAL'!L$5:L$1000,MATCH(H25,'SUIVI COMMANDE GENERAL'!K$5:K$1000,0)),IF(H25&lt;&gt;"",SUM(G$5:G24),INDEX(devis,MATCH(SMALL(repres1,ROW(G21)),repres1,0),COLUMN(G:G)))),"")</f>
        <v/>
      </c>
      <c r="H25" s="46" t="str">
        <f t="array" ref="H25">IF(A25="total",MAX(IFERROR(IF(INT('SUIVI COMMANDE GENERAL'!$K$5:$K$1000)=COUNTIF($A$5:$A25,"total"),'SUIVI COMMANDE GENERAL'!$K$5:$K$1000,0),0)),"")</f>
        <v/>
      </c>
    </row>
    <row r="26" spans="1:8">
      <c r="A26" s="49" t="str">
        <f t="array" ref="A26">IFERROR(INDEX(devis,MATCH(SMALL(repres1,ROW(A22)),repres1,0),COLUMN(A:A)),"")</f>
        <v/>
      </c>
      <c r="B26" s="51" t="str">
        <f t="array" ref="B26">IF(A26="total",INDEX(mois,MATCH(INT(H26),ROW($1:$12),0)),"")</f>
        <v/>
      </c>
      <c r="C26" s="49" t="str">
        <f t="array" ref="C26">IFERROR(INDEX(devis,MATCH(SMALL(repres1,ROW(C22)),repres1,0),COLUMN(C:C)),"")</f>
        <v/>
      </c>
      <c r="D26" s="49" t="str">
        <f t="array" ref="D26">IFERROR(INDEX(devis,MATCH(SMALL(repres1,ROW(D22)),repres1,0),COLUMN(D:D)),"")</f>
        <v/>
      </c>
      <c r="E26" s="49" t="str">
        <f t="array" ref="E26">IFERROR(INDEX(devis,MATCH(SMALL(repres1,ROW(E22)),repres1,0),COLUMN(E:E)),"")</f>
        <v/>
      </c>
      <c r="F26" s="49" t="str">
        <f t="array" ref="F26">IFERROR(INDEX(devis,MATCH(SMALL(repres1,ROW(F22)),repres1,0),COLUMN(F:F)),"")</f>
        <v/>
      </c>
      <c r="G26" s="48" t="str">
        <f t="array" ref="G26">IFERROR(IF(A26="total",INDEX('SUIVI COMMANDE GENERAL'!L$5:L$1000,MATCH(H26,'SUIVI COMMANDE GENERAL'!K$5:K$1000,0)),IF(H26&lt;&gt;"",SUM(G$5:G25),INDEX(devis,MATCH(SMALL(repres1,ROW(G22)),repres1,0),COLUMN(G:G)))),"")</f>
        <v/>
      </c>
      <c r="H26" s="46" t="str">
        <f t="array" ref="H26">IF(A26="total",MAX(IFERROR(IF(INT('SUIVI COMMANDE GENERAL'!$K$5:$K$1000)=COUNTIF($A$5:$A26,"total"),'SUIVI COMMANDE GENERAL'!$K$5:$K$1000,0),0)),"")</f>
        <v/>
      </c>
    </row>
    <row r="27" spans="1:8">
      <c r="A27" s="49" t="str">
        <f t="array" ref="A27">IFERROR(INDEX(devis,MATCH(SMALL(repres1,ROW(A23)),repres1,0),COLUMN(A:A)),"")</f>
        <v/>
      </c>
      <c r="B27" s="51" t="str">
        <f t="array" ref="B27">IF(A27="total",INDEX(mois,MATCH(INT(H27),ROW($1:$12),0)),"")</f>
        <v/>
      </c>
      <c r="C27" s="49" t="str">
        <f t="array" ref="C27">IFERROR(INDEX(devis,MATCH(SMALL(repres1,ROW(C23)),repres1,0),COLUMN(C:C)),"")</f>
        <v/>
      </c>
      <c r="D27" s="49" t="str">
        <f t="array" ref="D27">IFERROR(INDEX(devis,MATCH(SMALL(repres1,ROW(D23)),repres1,0),COLUMN(D:D)),"")</f>
        <v/>
      </c>
      <c r="E27" s="49" t="str">
        <f t="array" ref="E27">IFERROR(INDEX(devis,MATCH(SMALL(repres1,ROW(E23)),repres1,0),COLUMN(E:E)),"")</f>
        <v/>
      </c>
      <c r="F27" s="49" t="str">
        <f t="array" ref="F27">IFERROR(INDEX(devis,MATCH(SMALL(repres1,ROW(F23)),repres1,0),COLUMN(F:F)),"")</f>
        <v/>
      </c>
      <c r="G27" s="48" t="str">
        <f t="array" ref="G27">IFERROR(IF(A27="total",INDEX('SUIVI COMMANDE GENERAL'!L$5:L$1000,MATCH(H27,'SUIVI COMMANDE GENERAL'!K$5:K$1000,0)),IF(H27&lt;&gt;"",SUM(G$5:G26),INDEX(devis,MATCH(SMALL(repres1,ROW(G23)),repres1,0),COLUMN(G:G)))),"")</f>
        <v/>
      </c>
      <c r="H27" s="46" t="str">
        <f t="array" ref="H27">IF(A27="total",MAX(IFERROR(IF(INT('SUIVI COMMANDE GENERAL'!$K$5:$K$1000)=COUNTIF($A$5:$A27,"total"),'SUIVI COMMANDE GENERAL'!$K$5:$K$1000,0),0)),"")</f>
        <v/>
      </c>
    </row>
    <row r="28" spans="1:8">
      <c r="A28" s="49" t="str">
        <f t="array" ref="A28">IFERROR(INDEX(devis,MATCH(SMALL(repres1,ROW(A24)),repres1,0),COLUMN(A:A)),"")</f>
        <v/>
      </c>
      <c r="B28" s="51" t="str">
        <f t="array" ref="B28">IF(A28="total",INDEX(mois,MATCH(INT(H28),ROW($1:$12),0)),"")</f>
        <v/>
      </c>
      <c r="C28" s="49" t="str">
        <f t="array" ref="C28">IFERROR(INDEX(devis,MATCH(SMALL(repres1,ROW(C24)),repres1,0),COLUMN(C:C)),"")</f>
        <v/>
      </c>
      <c r="D28" s="49" t="str">
        <f t="array" ref="D28">IFERROR(INDEX(devis,MATCH(SMALL(repres1,ROW(D24)),repres1,0),COLUMN(D:D)),"")</f>
        <v/>
      </c>
      <c r="E28" s="49" t="str">
        <f t="array" ref="E28">IFERROR(INDEX(devis,MATCH(SMALL(repres1,ROW(E24)),repres1,0),COLUMN(E:E)),"")</f>
        <v/>
      </c>
      <c r="F28" s="49" t="str">
        <f t="array" ref="F28">IFERROR(INDEX(devis,MATCH(SMALL(repres1,ROW(F24)),repres1,0),COLUMN(F:F)),"")</f>
        <v/>
      </c>
      <c r="G28" s="48" t="str">
        <f t="array" ref="G28">IFERROR(IF(A28="total",INDEX('SUIVI COMMANDE GENERAL'!L$5:L$1000,MATCH(H28,'SUIVI COMMANDE GENERAL'!K$5:K$1000,0)),IF(H28&lt;&gt;"",SUM(G$5:G27),INDEX(devis,MATCH(SMALL(repres1,ROW(G24)),repres1,0),COLUMN(G:G)))),"")</f>
        <v/>
      </c>
      <c r="H28" s="46" t="str">
        <f t="array" ref="H28">IF(A28="total",MAX(IFERROR(IF(INT('SUIVI COMMANDE GENERAL'!$K$5:$K$1000)=COUNTIF($A$5:$A28,"total"),'SUIVI COMMANDE GENERAL'!$K$5:$K$1000,0),0)),"")</f>
        <v/>
      </c>
    </row>
    <row r="29" spans="1:8">
      <c r="A29" s="49" t="str">
        <f t="array" ref="A29">IFERROR(INDEX(devis,MATCH(SMALL(repres1,ROW(A25)),repres1,0),COLUMN(A:A)),"")</f>
        <v/>
      </c>
      <c r="B29" s="51" t="str">
        <f t="array" ref="B29">IF(A29="total",INDEX(mois,MATCH(INT(H29),ROW($1:$12),0)),"")</f>
        <v/>
      </c>
      <c r="C29" s="49" t="str">
        <f t="array" ref="C29">IFERROR(INDEX(devis,MATCH(SMALL(repres1,ROW(C25)),repres1,0),COLUMN(C:C)),"")</f>
        <v/>
      </c>
      <c r="D29" s="49" t="str">
        <f t="array" ref="D29">IFERROR(INDEX(devis,MATCH(SMALL(repres1,ROW(D25)),repres1,0),COLUMN(D:D)),"")</f>
        <v/>
      </c>
      <c r="E29" s="49" t="str">
        <f t="array" ref="E29">IFERROR(INDEX(devis,MATCH(SMALL(repres1,ROW(E25)),repres1,0),COLUMN(E:E)),"")</f>
        <v/>
      </c>
      <c r="F29" s="49" t="str">
        <f t="array" ref="F29">IFERROR(INDEX(devis,MATCH(SMALL(repres1,ROW(F25)),repres1,0),COLUMN(F:F)),"")</f>
        <v/>
      </c>
      <c r="G29" s="48" t="str">
        <f t="array" ref="G29">IFERROR(IF(A29="total",INDEX('SUIVI COMMANDE GENERAL'!L$5:L$1000,MATCH(H29,'SUIVI COMMANDE GENERAL'!K$5:K$1000,0)),IF(H29&lt;&gt;"",SUM(G$5:G28),INDEX(devis,MATCH(SMALL(repres1,ROW(G25)),repres1,0),COLUMN(G:G)))),"")</f>
        <v/>
      </c>
      <c r="H29" s="46" t="str">
        <f t="array" ref="H29">IF(A29="total",MAX(IFERROR(IF(INT('SUIVI COMMANDE GENERAL'!$K$5:$K$1000)=COUNTIF($A$5:$A29,"total"),'SUIVI COMMANDE GENERAL'!$K$5:$K$1000,0),0)),"")</f>
        <v/>
      </c>
    </row>
    <row r="30" spans="1:8">
      <c r="A30" s="49" t="str">
        <f t="array" ref="A30">IFERROR(INDEX(devis,MATCH(SMALL(repres1,ROW(A26)),repres1,0),COLUMN(A:A)),"")</f>
        <v/>
      </c>
      <c r="B30" s="51" t="str">
        <f t="array" ref="B30">IF(A30="total",INDEX(mois,MATCH(INT(H30),ROW($1:$12),0)),"")</f>
        <v/>
      </c>
      <c r="C30" s="49" t="str">
        <f t="array" ref="C30">IFERROR(INDEX(devis,MATCH(SMALL(repres1,ROW(C26)),repres1,0),COLUMN(C:C)),"")</f>
        <v/>
      </c>
      <c r="D30" s="49" t="str">
        <f t="array" ref="D30">IFERROR(INDEX(devis,MATCH(SMALL(repres1,ROW(D26)),repres1,0),COLUMN(D:D)),"")</f>
        <v/>
      </c>
      <c r="E30" s="49" t="str">
        <f t="array" ref="E30">IFERROR(INDEX(devis,MATCH(SMALL(repres1,ROW(E26)),repres1,0),COLUMN(E:E)),"")</f>
        <v/>
      </c>
      <c r="F30" s="49" t="str">
        <f t="array" ref="F30">IFERROR(INDEX(devis,MATCH(SMALL(repres1,ROW(F26)),repres1,0),COLUMN(F:F)),"")</f>
        <v/>
      </c>
      <c r="G30" s="48" t="str">
        <f t="array" ref="G30">IFERROR(IF(A30="total",INDEX('SUIVI COMMANDE GENERAL'!L$5:L$1000,MATCH(H30,'SUIVI COMMANDE GENERAL'!K$5:K$1000,0)),IF(H30&lt;&gt;"",SUM(G$5:G29),INDEX(devis,MATCH(SMALL(repres1,ROW(G26)),repres1,0),COLUMN(G:G)))),"")</f>
        <v/>
      </c>
      <c r="H30" s="46" t="str">
        <f t="array" ref="H30">IF(A30="total",MAX(IFERROR(IF(INT('SUIVI COMMANDE GENERAL'!$K$5:$K$1000)=COUNTIF($A$5:$A30,"total"),'SUIVI COMMANDE GENERAL'!$K$5:$K$1000,0),0)),"")</f>
        <v/>
      </c>
    </row>
    <row r="31" spans="1:8">
      <c r="A31" s="49" t="str">
        <f t="array" ref="A31">IFERROR(INDEX(devis,MATCH(SMALL(repres1,ROW(A27)),repres1,0),COLUMN(A:A)),"")</f>
        <v/>
      </c>
      <c r="B31" s="51" t="str">
        <f t="array" ref="B31">IF(A31="total",INDEX(mois,MATCH(INT(H31),ROW($1:$12),0)),"")</f>
        <v/>
      </c>
      <c r="C31" s="49" t="str">
        <f t="array" ref="C31">IFERROR(INDEX(devis,MATCH(SMALL(repres1,ROW(C27)),repres1,0),COLUMN(C:C)),"")</f>
        <v/>
      </c>
      <c r="D31" s="49" t="str">
        <f t="array" ref="D31">IFERROR(INDEX(devis,MATCH(SMALL(repres1,ROW(D27)),repres1,0),COLUMN(D:D)),"")</f>
        <v/>
      </c>
      <c r="E31" s="49" t="str">
        <f t="array" ref="E31">IFERROR(INDEX(devis,MATCH(SMALL(repres1,ROW(E27)),repres1,0),COLUMN(E:E)),"")</f>
        <v/>
      </c>
      <c r="F31" s="49" t="str">
        <f t="array" ref="F31">IFERROR(INDEX(devis,MATCH(SMALL(repres1,ROW(F27)),repres1,0),COLUMN(F:F)),"")</f>
        <v/>
      </c>
      <c r="G31" s="48" t="str">
        <f t="array" ref="G31">IFERROR(IF(A31="total",INDEX('SUIVI COMMANDE GENERAL'!L$5:L$1000,MATCH(H31,'SUIVI COMMANDE GENERAL'!K$5:K$1000,0)),IF(H31&lt;&gt;"",SUM(G$5:G30),INDEX(devis,MATCH(SMALL(repres1,ROW(G27)),repres1,0),COLUMN(G:G)))),"")</f>
        <v/>
      </c>
      <c r="H31" s="46" t="str">
        <f t="array" ref="H31">IF(A31="total",MAX(IFERROR(IF(INT('SUIVI COMMANDE GENERAL'!$K$5:$K$1000)=COUNTIF($A$5:$A31,"total"),'SUIVI COMMANDE GENERAL'!$K$5:$K$1000,0),0)),"")</f>
        <v/>
      </c>
    </row>
    <row r="32" spans="1:8">
      <c r="A32" s="49" t="str">
        <f t="array" ref="A32">IFERROR(INDEX(devis,MATCH(SMALL(repres1,ROW(A28)),repres1,0),COLUMN(A:A)),"")</f>
        <v/>
      </c>
      <c r="B32" s="51" t="str">
        <f t="array" ref="B32">IF(A32="total",INDEX(mois,MATCH(INT(H32),ROW($1:$12),0)),"")</f>
        <v/>
      </c>
      <c r="C32" s="49" t="str">
        <f t="array" ref="C32">IFERROR(INDEX(devis,MATCH(SMALL(repres1,ROW(C28)),repres1,0),COLUMN(C:C)),"")</f>
        <v/>
      </c>
      <c r="D32" s="49" t="str">
        <f t="array" ref="D32">IFERROR(INDEX(devis,MATCH(SMALL(repres1,ROW(D28)),repres1,0),COLUMN(D:D)),"")</f>
        <v/>
      </c>
      <c r="E32" s="49" t="str">
        <f t="array" ref="E32">IFERROR(INDEX(devis,MATCH(SMALL(repres1,ROW(E28)),repres1,0),COLUMN(E:E)),"")</f>
        <v/>
      </c>
      <c r="F32" s="49" t="str">
        <f t="array" ref="F32">IFERROR(INDEX(devis,MATCH(SMALL(repres1,ROW(F28)),repres1,0),COLUMN(F:F)),"")</f>
        <v/>
      </c>
      <c r="G32" s="48" t="str">
        <f t="array" ref="G32">IFERROR(IF(A32="total",INDEX('SUIVI COMMANDE GENERAL'!L$5:L$1000,MATCH(H32,'SUIVI COMMANDE GENERAL'!K$5:K$1000,0)),IF(H32&lt;&gt;"",SUM(G$5:G31),INDEX(devis,MATCH(SMALL(repres1,ROW(G28)),repres1,0),COLUMN(G:G)))),"")</f>
        <v/>
      </c>
      <c r="H32" s="46" t="str">
        <f t="array" ref="H32">IF(A32="total",MAX(IFERROR(IF(INT('SUIVI COMMANDE GENERAL'!$K$5:$K$1000)=COUNTIF($A$5:$A32,"total"),'SUIVI COMMANDE GENERAL'!$K$5:$K$1000,0),0)),"")</f>
        <v/>
      </c>
    </row>
    <row r="33" spans="1:8">
      <c r="A33" s="49" t="str">
        <f t="array" ref="A33">IFERROR(INDEX(devis,MATCH(SMALL(repres1,ROW(A29)),repres1,0),COLUMN(A:A)),"")</f>
        <v/>
      </c>
      <c r="B33" s="51" t="str">
        <f t="array" ref="B33">IF(A33="total",INDEX(mois,MATCH(INT(H33),ROW($1:$12),0)),"")</f>
        <v/>
      </c>
      <c r="C33" s="49" t="str">
        <f t="array" ref="C33">IFERROR(INDEX(devis,MATCH(SMALL(repres1,ROW(C29)),repres1,0),COLUMN(C:C)),"")</f>
        <v/>
      </c>
      <c r="D33" s="49" t="str">
        <f t="array" ref="D33">IFERROR(INDEX(devis,MATCH(SMALL(repres1,ROW(D29)),repres1,0),COLUMN(D:D)),"")</f>
        <v/>
      </c>
      <c r="E33" s="49" t="str">
        <f t="array" ref="E33">IFERROR(INDEX(devis,MATCH(SMALL(repres1,ROW(E29)),repres1,0),COLUMN(E:E)),"")</f>
        <v/>
      </c>
      <c r="F33" s="49" t="str">
        <f t="array" ref="F33">IFERROR(INDEX(devis,MATCH(SMALL(repres1,ROW(F29)),repres1,0),COLUMN(F:F)),"")</f>
        <v/>
      </c>
      <c r="G33" s="48" t="str">
        <f t="array" ref="G33">IFERROR(IF(A33="total",INDEX('SUIVI COMMANDE GENERAL'!L$5:L$1000,MATCH(H33,'SUIVI COMMANDE GENERAL'!K$5:K$1000,0)),IF(H33&lt;&gt;"",SUM(G$5:G32),INDEX(devis,MATCH(SMALL(repres1,ROW(G29)),repres1,0),COLUMN(G:G)))),"")</f>
        <v/>
      </c>
      <c r="H33" s="46" t="str">
        <f t="array" ref="H33">IF(A33="total",MAX(IFERROR(IF(INT('SUIVI COMMANDE GENERAL'!$K$5:$K$1000)=COUNTIF($A$5:$A33,"total"),'SUIVI COMMANDE GENERAL'!$K$5:$K$1000,0),0)),"")</f>
        <v/>
      </c>
    </row>
    <row r="34" spans="1:8">
      <c r="A34" s="49" t="str">
        <f t="array" ref="A34">IFERROR(INDEX(devis,MATCH(SMALL(repres1,ROW(A30)),repres1,0),COLUMN(A:A)),"")</f>
        <v/>
      </c>
      <c r="B34" s="51" t="str">
        <f t="array" ref="B34">IF(A34="total",INDEX(mois,MATCH(INT(H34),ROW($1:$12),0)),"")</f>
        <v/>
      </c>
      <c r="C34" s="49" t="str">
        <f t="array" ref="C34">IFERROR(INDEX(devis,MATCH(SMALL(repres1,ROW(C30)),repres1,0),COLUMN(C:C)),"")</f>
        <v/>
      </c>
      <c r="D34" s="49" t="str">
        <f t="array" ref="D34">IFERROR(INDEX(devis,MATCH(SMALL(repres1,ROW(D30)),repres1,0),COLUMN(D:D)),"")</f>
        <v/>
      </c>
      <c r="E34" s="49" t="str">
        <f t="array" ref="E34">IFERROR(INDEX(devis,MATCH(SMALL(repres1,ROW(E30)),repres1,0),COLUMN(E:E)),"")</f>
        <v/>
      </c>
      <c r="F34" s="49" t="str">
        <f t="array" ref="F34">IFERROR(INDEX(devis,MATCH(SMALL(repres1,ROW(F30)),repres1,0),COLUMN(F:F)),"")</f>
        <v/>
      </c>
      <c r="G34" s="48" t="str">
        <f t="array" ref="G34">IFERROR(IF(A34="total",INDEX('SUIVI COMMANDE GENERAL'!L$5:L$1000,MATCH(H34,'SUIVI COMMANDE GENERAL'!K$5:K$1000,0)),IF(H34&lt;&gt;"",SUM(G$5:G33),INDEX(devis,MATCH(SMALL(repres1,ROW(G30)),repres1,0),COLUMN(G:G)))),"")</f>
        <v/>
      </c>
      <c r="H34" s="46" t="str">
        <f t="array" ref="H34">IF(A34="total",MAX(IFERROR(IF(INT('SUIVI COMMANDE GENERAL'!$K$5:$K$1000)=COUNTIF($A$5:$A34,"total"),'SUIVI COMMANDE GENERAL'!$K$5:$K$1000,0),0)),"")</f>
        <v/>
      </c>
    </row>
    <row r="35" spans="1:8">
      <c r="A35" s="49" t="str">
        <f t="array" ref="A35">IFERROR(INDEX(devis,MATCH(SMALL(repres1,ROW(A31)),repres1,0),COLUMN(A:A)),"")</f>
        <v/>
      </c>
      <c r="B35" s="51" t="str">
        <f t="array" ref="B35">IF(A35="total",INDEX(mois,MATCH(INT(H35),ROW($1:$12),0)),"")</f>
        <v/>
      </c>
      <c r="C35" s="49" t="str">
        <f t="array" ref="C35">IFERROR(INDEX(devis,MATCH(SMALL(repres1,ROW(C31)),repres1,0),COLUMN(C:C)),"")</f>
        <v/>
      </c>
      <c r="D35" s="49" t="str">
        <f t="array" ref="D35">IFERROR(INDEX(devis,MATCH(SMALL(repres1,ROW(D31)),repres1,0),COLUMN(D:D)),"")</f>
        <v/>
      </c>
      <c r="E35" s="49" t="str">
        <f t="array" ref="E35">IFERROR(INDEX(devis,MATCH(SMALL(repres1,ROW(E31)),repres1,0),COLUMN(E:E)),"")</f>
        <v/>
      </c>
      <c r="F35" s="49" t="str">
        <f t="array" ref="F35">IFERROR(INDEX(devis,MATCH(SMALL(repres1,ROW(F31)),repres1,0),COLUMN(F:F)),"")</f>
        <v/>
      </c>
      <c r="G35" s="48" t="str">
        <f t="array" ref="G35">IFERROR(IF(A35="total",INDEX('SUIVI COMMANDE GENERAL'!L$5:L$1000,MATCH(H35,'SUIVI COMMANDE GENERAL'!K$5:K$1000,0)),IF(H35&lt;&gt;"",SUM(G$5:G34),INDEX(devis,MATCH(SMALL(repres1,ROW(G31)),repres1,0),COLUMN(G:G)))),"")</f>
        <v/>
      </c>
      <c r="H35" s="46" t="str">
        <f t="array" ref="H35">IF(A35="total",MAX(IFERROR(IF(INT('SUIVI COMMANDE GENERAL'!$K$5:$K$1000)=COUNTIF($A$5:$A35,"total"),'SUIVI COMMANDE GENERAL'!$K$5:$K$1000,0),0)),"")</f>
        <v/>
      </c>
    </row>
    <row r="36" spans="1:8">
      <c r="A36" s="49" t="str">
        <f t="array" ref="A36">IFERROR(INDEX(devis,MATCH(SMALL(repres1,ROW(A32)),repres1,0),COLUMN(A:A)),"")</f>
        <v/>
      </c>
      <c r="B36" s="51" t="str">
        <f t="array" ref="B36">IF(A36="total",INDEX(mois,MATCH(INT(H36),ROW($1:$12),0)),"")</f>
        <v/>
      </c>
      <c r="C36" s="49" t="str">
        <f t="array" ref="C36">IFERROR(INDEX(devis,MATCH(SMALL(repres1,ROW(C32)),repres1,0),COLUMN(C:C)),"")</f>
        <v/>
      </c>
      <c r="D36" s="49" t="str">
        <f t="array" ref="D36">IFERROR(INDEX(devis,MATCH(SMALL(repres1,ROW(D32)),repres1,0),COLUMN(D:D)),"")</f>
        <v/>
      </c>
      <c r="E36" s="49" t="str">
        <f t="array" ref="E36">IFERROR(INDEX(devis,MATCH(SMALL(repres1,ROW(E32)),repres1,0),COLUMN(E:E)),"")</f>
        <v/>
      </c>
      <c r="F36" s="49" t="str">
        <f t="array" ref="F36">IFERROR(INDEX(devis,MATCH(SMALL(repres1,ROW(F32)),repres1,0),COLUMN(F:F)),"")</f>
        <v/>
      </c>
      <c r="G36" s="48" t="str">
        <f t="array" ref="G36">IFERROR(IF(A36="total",INDEX('SUIVI COMMANDE GENERAL'!L$5:L$1000,MATCH(H36,'SUIVI COMMANDE GENERAL'!K$5:K$1000,0)),IF(H36&lt;&gt;"",SUM(G$5:G35),INDEX(devis,MATCH(SMALL(repres1,ROW(G32)),repres1,0),COLUMN(G:G)))),"")</f>
        <v/>
      </c>
      <c r="H36" s="46" t="str">
        <f t="array" ref="H36">IF(A36="total",MAX(IFERROR(IF(INT('SUIVI COMMANDE GENERAL'!$K$5:$K$1000)=COUNTIF($A$5:$A36,"total"),'SUIVI COMMANDE GENERAL'!$K$5:$K$1000,0),0)),"")</f>
        <v/>
      </c>
    </row>
    <row r="37" spans="1:8">
      <c r="A37" s="49" t="str">
        <f t="array" ref="A37">IFERROR(INDEX(devis,MATCH(SMALL(repres1,ROW(A33)),repres1,0),COLUMN(A:A)),"")</f>
        <v/>
      </c>
      <c r="B37" s="51" t="str">
        <f t="array" ref="B37">IF(A37="total",INDEX(mois,MATCH(INT(H37),ROW($1:$12),0)),"")</f>
        <v/>
      </c>
      <c r="C37" s="49" t="str">
        <f t="array" ref="C37">IFERROR(INDEX(devis,MATCH(SMALL(repres1,ROW(C33)),repres1,0),COLUMN(C:C)),"")</f>
        <v/>
      </c>
      <c r="D37" s="49" t="str">
        <f t="array" ref="D37">IFERROR(INDEX(devis,MATCH(SMALL(repres1,ROW(D33)),repres1,0),COLUMN(D:D)),"")</f>
        <v/>
      </c>
      <c r="E37" s="49" t="str">
        <f t="array" ref="E37">IFERROR(INDEX(devis,MATCH(SMALL(repres1,ROW(E33)),repres1,0),COLUMN(E:E)),"")</f>
        <v/>
      </c>
      <c r="F37" s="49" t="str">
        <f t="array" ref="F37">IFERROR(INDEX(devis,MATCH(SMALL(repres1,ROW(F33)),repres1,0),COLUMN(F:F)),"")</f>
        <v/>
      </c>
      <c r="G37" s="48" t="str">
        <f t="array" ref="G37">IFERROR(IF(A37="total",INDEX('SUIVI COMMANDE GENERAL'!L$5:L$1000,MATCH(H37,'SUIVI COMMANDE GENERAL'!K$5:K$1000,0)),IF(H37&lt;&gt;"",SUM(G$5:G36),INDEX(devis,MATCH(SMALL(repres1,ROW(G33)),repres1,0),COLUMN(G:G)))),"")</f>
        <v/>
      </c>
      <c r="H37" s="46" t="str">
        <f t="array" ref="H37">IF(A37="total",MAX(IFERROR(IF(INT('SUIVI COMMANDE GENERAL'!$K$5:$K$1000)=COUNTIF($A$5:$A37,"total"),'SUIVI COMMANDE GENERAL'!$K$5:$K$1000,0),0)),"")</f>
        <v/>
      </c>
    </row>
    <row r="38" spans="1:8">
      <c r="A38" s="49" t="str">
        <f t="array" ref="A38">IFERROR(INDEX(devis,MATCH(SMALL(repres1,ROW(A34)),repres1,0),COLUMN(A:A)),"")</f>
        <v/>
      </c>
      <c r="B38" s="51" t="str">
        <f t="array" ref="B38">IF(A38="total",INDEX(mois,MATCH(INT(H38),ROW($1:$12),0)),"")</f>
        <v/>
      </c>
      <c r="C38" s="49" t="str">
        <f t="array" ref="C38">IFERROR(INDEX(devis,MATCH(SMALL(repres1,ROW(C34)),repres1,0),COLUMN(C:C)),"")</f>
        <v/>
      </c>
      <c r="D38" s="49" t="str">
        <f t="array" ref="D38">IFERROR(INDEX(devis,MATCH(SMALL(repres1,ROW(D34)),repres1,0),COLUMN(D:D)),"")</f>
        <v/>
      </c>
      <c r="E38" s="49" t="str">
        <f t="array" ref="E38">IFERROR(INDEX(devis,MATCH(SMALL(repres1,ROW(E34)),repres1,0),COLUMN(E:E)),"")</f>
        <v/>
      </c>
      <c r="F38" s="49" t="str">
        <f t="array" ref="F38">IFERROR(INDEX(devis,MATCH(SMALL(repres1,ROW(F34)),repres1,0),COLUMN(F:F)),"")</f>
        <v/>
      </c>
      <c r="G38" s="48" t="str">
        <f t="array" ref="G38">IFERROR(IF(A38="total",INDEX('SUIVI COMMANDE GENERAL'!L$5:L$1000,MATCH(H38,'SUIVI COMMANDE GENERAL'!K$5:K$1000,0)),IF(H38&lt;&gt;"",SUM(G$5:G37),INDEX(devis,MATCH(SMALL(repres1,ROW(G34)),repres1,0),COLUMN(G:G)))),"")</f>
        <v/>
      </c>
      <c r="H38" s="46" t="str">
        <f t="array" ref="H38">IF(A38="total",MAX(IFERROR(IF(INT('SUIVI COMMANDE GENERAL'!$K$5:$K$1000)=COUNTIF($A$5:$A38,"total"),'SUIVI COMMANDE GENERAL'!$K$5:$K$1000,0),0)),"")</f>
        <v/>
      </c>
    </row>
    <row r="39" spans="1:8">
      <c r="A39" s="49" t="str">
        <f t="array" ref="A39">IFERROR(INDEX(devis,MATCH(SMALL(repres1,ROW(A35)),repres1,0),COLUMN(A:A)),"")</f>
        <v/>
      </c>
      <c r="B39" s="51" t="str">
        <f t="array" ref="B39">IF(A39="total",INDEX(mois,MATCH(INT(H39),ROW($1:$12),0)),"")</f>
        <v/>
      </c>
      <c r="C39" s="49" t="str">
        <f t="array" ref="C39">IFERROR(INDEX(devis,MATCH(SMALL(repres1,ROW(C35)),repres1,0),COLUMN(C:C)),"")</f>
        <v/>
      </c>
      <c r="D39" s="49" t="str">
        <f t="array" ref="D39">IFERROR(INDEX(devis,MATCH(SMALL(repres1,ROW(D35)),repres1,0),COLUMN(D:D)),"")</f>
        <v/>
      </c>
      <c r="E39" s="49" t="str">
        <f t="array" ref="E39">IFERROR(INDEX(devis,MATCH(SMALL(repres1,ROW(E35)),repres1,0),COLUMN(E:E)),"")</f>
        <v/>
      </c>
      <c r="F39" s="49" t="str">
        <f t="array" ref="F39">IFERROR(INDEX(devis,MATCH(SMALL(repres1,ROW(F35)),repres1,0),COLUMN(F:F)),"")</f>
        <v/>
      </c>
      <c r="G39" s="48" t="str">
        <f t="array" ref="G39">IFERROR(IF(A39="total",INDEX('SUIVI COMMANDE GENERAL'!L$5:L$1000,MATCH(H39,'SUIVI COMMANDE GENERAL'!K$5:K$1000,0)),IF(H39&lt;&gt;"",SUM(G$5:G38),INDEX(devis,MATCH(SMALL(repres1,ROW(G35)),repres1,0),COLUMN(G:G)))),"")</f>
        <v/>
      </c>
      <c r="H39" s="46" t="str">
        <f t="array" ref="H39">IF(A39="total",MAX(IFERROR(IF(INT('SUIVI COMMANDE GENERAL'!$K$5:$K$1000)=COUNTIF($A$5:$A39,"total"),'SUIVI COMMANDE GENERAL'!$K$5:$K$1000,0),0)),"")</f>
        <v/>
      </c>
    </row>
    <row r="40" spans="1:8">
      <c r="A40" s="49" t="str">
        <f t="array" ref="A40">IFERROR(INDEX(devis,MATCH(SMALL(repres1,ROW(A36)),repres1,0),COLUMN(A:A)),"")</f>
        <v/>
      </c>
      <c r="B40" s="51" t="str">
        <f t="array" ref="B40">IF(A40="total",INDEX(mois,MATCH(INT(H40),ROW($1:$12),0)),"")</f>
        <v/>
      </c>
      <c r="C40" s="49" t="str">
        <f t="array" ref="C40">IFERROR(INDEX(devis,MATCH(SMALL(repres1,ROW(C36)),repres1,0),COLUMN(C:C)),"")</f>
        <v/>
      </c>
      <c r="D40" s="49" t="str">
        <f t="array" ref="D40">IFERROR(INDEX(devis,MATCH(SMALL(repres1,ROW(D36)),repres1,0),COLUMN(D:D)),"")</f>
        <v/>
      </c>
      <c r="E40" s="49" t="str">
        <f t="array" ref="E40">IFERROR(INDEX(devis,MATCH(SMALL(repres1,ROW(E36)),repres1,0),COLUMN(E:E)),"")</f>
        <v/>
      </c>
      <c r="F40" s="49" t="str">
        <f t="array" ref="F40">IFERROR(INDEX(devis,MATCH(SMALL(repres1,ROW(F36)),repres1,0),COLUMN(F:F)),"")</f>
        <v/>
      </c>
      <c r="G40" s="48" t="str">
        <f t="array" ref="G40">IFERROR(IF(A40="total",INDEX('SUIVI COMMANDE GENERAL'!L$5:L$1000,MATCH(H40,'SUIVI COMMANDE GENERAL'!K$5:K$1000,0)),IF(H40&lt;&gt;"",SUM(G$5:G39),INDEX(devis,MATCH(SMALL(repres1,ROW(G36)),repres1,0),COLUMN(G:G)))),"")</f>
        <v/>
      </c>
      <c r="H40" s="46" t="str">
        <f t="array" ref="H40">IF(A40="total",MAX(IFERROR(IF(INT('SUIVI COMMANDE GENERAL'!$K$5:$K$1000)=COUNTIF($A$5:$A40,"total"),'SUIVI COMMANDE GENERAL'!$K$5:$K$1000,0),0)),"")</f>
        <v/>
      </c>
    </row>
    <row r="41" spans="1:8">
      <c r="A41" s="49" t="str">
        <f t="array" ref="A41">IFERROR(INDEX(devis,MATCH(SMALL(repres1,ROW(A37)),repres1,0),COLUMN(A:A)),"")</f>
        <v/>
      </c>
      <c r="B41" s="51" t="str">
        <f t="array" ref="B41">IF(A41="total",INDEX(mois,MATCH(INT(H41),ROW($1:$12),0)),"")</f>
        <v/>
      </c>
      <c r="C41" s="49" t="str">
        <f t="array" ref="C41">IFERROR(INDEX(devis,MATCH(SMALL(repres1,ROW(C37)),repres1,0),COLUMN(C:C)),"")</f>
        <v/>
      </c>
      <c r="D41" s="49" t="str">
        <f t="array" ref="D41">IFERROR(INDEX(devis,MATCH(SMALL(repres1,ROW(D37)),repres1,0),COLUMN(D:D)),"")</f>
        <v/>
      </c>
      <c r="E41" s="49" t="str">
        <f t="array" ref="E41">IFERROR(INDEX(devis,MATCH(SMALL(repres1,ROW(E37)),repres1,0),COLUMN(E:E)),"")</f>
        <v/>
      </c>
      <c r="F41" s="49" t="str">
        <f t="array" ref="F41">IFERROR(INDEX(devis,MATCH(SMALL(repres1,ROW(F37)),repres1,0),COLUMN(F:F)),"")</f>
        <v/>
      </c>
      <c r="G41" s="48" t="str">
        <f t="array" ref="G41">IFERROR(IF(A41="total",INDEX('SUIVI COMMANDE GENERAL'!L$5:L$1000,MATCH(H41,'SUIVI COMMANDE GENERAL'!K$5:K$1000,0)),IF(H41&lt;&gt;"",SUM(G$5:G40),INDEX(devis,MATCH(SMALL(repres1,ROW(G37)),repres1,0),COLUMN(G:G)))),"")</f>
        <v/>
      </c>
      <c r="H41" s="46" t="str">
        <f t="array" ref="H41">IF(A41="total",MAX(IFERROR(IF(INT('SUIVI COMMANDE GENERAL'!$K$5:$K$1000)=COUNTIF($A$5:$A41,"total"),'SUIVI COMMANDE GENERAL'!$K$5:$K$1000,0),0)),"")</f>
        <v/>
      </c>
    </row>
    <row r="42" spans="1:8">
      <c r="A42" s="49" t="str">
        <f t="array" ref="A42">IFERROR(INDEX(devis,MATCH(SMALL(repres1,ROW(A38)),repres1,0),COLUMN(A:A)),"")</f>
        <v/>
      </c>
      <c r="B42" s="51" t="str">
        <f t="array" ref="B42">IF(A42="total",INDEX(mois,MATCH(INT(H42),ROW($1:$12),0)),"")</f>
        <v/>
      </c>
      <c r="C42" s="49" t="str">
        <f t="array" ref="C42">IFERROR(INDEX(devis,MATCH(SMALL(repres1,ROW(C38)),repres1,0),COLUMN(C:C)),"")</f>
        <v/>
      </c>
      <c r="D42" s="49" t="str">
        <f t="array" ref="D42">IFERROR(INDEX(devis,MATCH(SMALL(repres1,ROW(D38)),repres1,0),COLUMN(D:D)),"")</f>
        <v/>
      </c>
      <c r="E42" s="49" t="str">
        <f t="array" ref="E42">IFERROR(INDEX(devis,MATCH(SMALL(repres1,ROW(E38)),repres1,0),COLUMN(E:E)),"")</f>
        <v/>
      </c>
      <c r="F42" s="49" t="str">
        <f t="array" ref="F42">IFERROR(INDEX(devis,MATCH(SMALL(repres1,ROW(F38)),repres1,0),COLUMN(F:F)),"")</f>
        <v/>
      </c>
      <c r="G42" s="48" t="str">
        <f t="array" ref="G42">IFERROR(IF(A42="total",INDEX('SUIVI COMMANDE GENERAL'!L$5:L$1000,MATCH(H42,'SUIVI COMMANDE GENERAL'!K$5:K$1000,0)),IF(H42&lt;&gt;"",SUM(G$5:G41),INDEX(devis,MATCH(SMALL(repres1,ROW(G38)),repres1,0),COLUMN(G:G)))),"")</f>
        <v/>
      </c>
      <c r="H42" s="46" t="str">
        <f t="array" ref="H42">IF(A42="total",MAX(IFERROR(IF(INT('SUIVI COMMANDE GENERAL'!$K$5:$K$1000)=COUNTIF($A$5:$A42,"total"),'SUIVI COMMANDE GENERAL'!$K$5:$K$1000,0),0)),"")</f>
        <v/>
      </c>
    </row>
    <row r="43" spans="1:8">
      <c r="A43" s="49" t="str">
        <f t="array" ref="A43">IFERROR(INDEX(devis,MATCH(SMALL(repres1,ROW(A39)),repres1,0),COLUMN(A:A)),"")</f>
        <v/>
      </c>
      <c r="B43" s="51" t="str">
        <f t="array" ref="B43">IF(A43="total",INDEX(mois,MATCH(INT(H43),ROW($1:$12),0)),"")</f>
        <v/>
      </c>
      <c r="C43" s="49" t="str">
        <f t="array" ref="C43">IFERROR(INDEX(devis,MATCH(SMALL(repres1,ROW(C39)),repres1,0),COLUMN(C:C)),"")</f>
        <v/>
      </c>
      <c r="D43" s="49" t="str">
        <f t="array" ref="D43">IFERROR(INDEX(devis,MATCH(SMALL(repres1,ROW(D39)),repres1,0),COLUMN(D:D)),"")</f>
        <v/>
      </c>
      <c r="E43" s="49" t="str">
        <f t="array" ref="E43">IFERROR(INDEX(devis,MATCH(SMALL(repres1,ROW(E39)),repres1,0),COLUMN(E:E)),"")</f>
        <v/>
      </c>
      <c r="F43" s="49" t="str">
        <f t="array" ref="F43">IFERROR(INDEX(devis,MATCH(SMALL(repres1,ROW(F39)),repres1,0),COLUMN(F:F)),"")</f>
        <v/>
      </c>
      <c r="G43" s="48" t="str">
        <f t="array" ref="G43">IFERROR(IF(A43="total",INDEX('SUIVI COMMANDE GENERAL'!L$5:L$1000,MATCH(H43,'SUIVI COMMANDE GENERAL'!K$5:K$1000,0)),IF(H43&lt;&gt;"",SUM(G$5:G42),INDEX(devis,MATCH(SMALL(repres1,ROW(G39)),repres1,0),COLUMN(G:G)))),"")</f>
        <v/>
      </c>
      <c r="H43" s="46" t="str">
        <f t="array" ref="H43">IF(A43="total",MAX(IFERROR(IF(INT('SUIVI COMMANDE GENERAL'!$K$5:$K$1000)=COUNTIF($A$5:$A43,"total"),'SUIVI COMMANDE GENERAL'!$K$5:$K$1000,0),0)),"")</f>
        <v/>
      </c>
    </row>
    <row r="44" spans="1:8">
      <c r="A44" s="49" t="str">
        <f t="array" ref="A44">IFERROR(INDEX(devis,MATCH(SMALL(repres1,ROW(A40)),repres1,0),COLUMN(A:A)),"")</f>
        <v/>
      </c>
      <c r="B44" s="51" t="str">
        <f t="array" ref="B44">IF(A44="total",INDEX(mois,MATCH(INT(H44),ROW($1:$12),0)),"")</f>
        <v/>
      </c>
      <c r="C44" s="49" t="str">
        <f t="array" ref="C44">IFERROR(INDEX(devis,MATCH(SMALL(repres1,ROW(C40)),repres1,0),COLUMN(C:C)),"")</f>
        <v/>
      </c>
      <c r="D44" s="49" t="str">
        <f t="array" ref="D44">IFERROR(INDEX(devis,MATCH(SMALL(repres1,ROW(D40)),repres1,0),COLUMN(D:D)),"")</f>
        <v/>
      </c>
      <c r="E44" s="49" t="str">
        <f t="array" ref="E44">IFERROR(INDEX(devis,MATCH(SMALL(repres1,ROW(E40)),repres1,0),COLUMN(E:E)),"")</f>
        <v/>
      </c>
      <c r="F44" s="49" t="str">
        <f t="array" ref="F44">IFERROR(INDEX(devis,MATCH(SMALL(repres1,ROW(F40)),repres1,0),COLUMN(F:F)),"")</f>
        <v/>
      </c>
      <c r="G44" s="48" t="str">
        <f t="array" ref="G44">IFERROR(IF(A44="total",INDEX('SUIVI COMMANDE GENERAL'!L$5:L$1000,MATCH(H44,'SUIVI COMMANDE GENERAL'!K$5:K$1000,0)),IF(H44&lt;&gt;"",SUM(G$5:G43),INDEX(devis,MATCH(SMALL(repres1,ROW(G40)),repres1,0),COLUMN(G:G)))),"")</f>
        <v/>
      </c>
      <c r="H44" s="46" t="str">
        <f t="array" ref="H44">IF(A44="total",MAX(IFERROR(IF(INT('SUIVI COMMANDE GENERAL'!$K$5:$K$1000)=COUNTIF($A$5:$A44,"total"),'SUIVI COMMANDE GENERAL'!$K$5:$K$1000,0),0)),"")</f>
        <v/>
      </c>
    </row>
    <row r="45" spans="1:8">
      <c r="A45" s="49" t="str">
        <f t="array" ref="A45">IFERROR(INDEX(devis,MATCH(SMALL(repres1,ROW(A41)),repres1,0),COLUMN(A:A)),"")</f>
        <v/>
      </c>
      <c r="B45" s="51" t="str">
        <f t="array" ref="B45">IF(A45="total",INDEX(mois,MATCH(INT(H45),ROW($1:$12),0)),"")</f>
        <v/>
      </c>
      <c r="C45" s="49" t="str">
        <f t="array" ref="C45">IFERROR(INDEX(devis,MATCH(SMALL(repres1,ROW(C41)),repres1,0),COLUMN(C:C)),"")</f>
        <v/>
      </c>
      <c r="D45" s="49" t="str">
        <f t="array" ref="D45">IFERROR(INDEX(devis,MATCH(SMALL(repres1,ROW(D41)),repres1,0),COLUMN(D:D)),"")</f>
        <v/>
      </c>
      <c r="E45" s="49" t="str">
        <f t="array" ref="E45">IFERROR(INDEX(devis,MATCH(SMALL(repres1,ROW(E41)),repres1,0),COLUMN(E:E)),"")</f>
        <v/>
      </c>
      <c r="F45" s="49" t="str">
        <f t="array" ref="F45">IFERROR(INDEX(devis,MATCH(SMALL(repres1,ROW(F41)),repres1,0),COLUMN(F:F)),"")</f>
        <v/>
      </c>
      <c r="G45" s="48" t="str">
        <f t="array" ref="G45">IFERROR(IF(A45="total",INDEX('SUIVI COMMANDE GENERAL'!L$5:L$1000,MATCH(H45,'SUIVI COMMANDE GENERAL'!K$5:K$1000,0)),IF(H45&lt;&gt;"",SUM(G$5:G44),INDEX(devis,MATCH(SMALL(repres1,ROW(G41)),repres1,0),COLUMN(G:G)))),"")</f>
        <v/>
      </c>
      <c r="H45" s="46" t="str">
        <f t="array" ref="H45">IF(A45="total",MAX(IFERROR(IF(INT('SUIVI COMMANDE GENERAL'!$K$5:$K$1000)=COUNTIF($A$5:$A45,"total"),'SUIVI COMMANDE GENERAL'!$K$5:$K$1000,0),0)),"")</f>
        <v/>
      </c>
    </row>
    <row r="46" spans="1:8">
      <c r="A46" s="49" t="str">
        <f t="array" ref="A46">IFERROR(INDEX(devis,MATCH(SMALL(repres1,ROW(A42)),repres1,0),COLUMN(A:A)),"")</f>
        <v/>
      </c>
      <c r="B46" s="51" t="str">
        <f t="array" ref="B46">IF(A46="total",INDEX(mois,MATCH(INT(H46),ROW($1:$12),0)),"")</f>
        <v/>
      </c>
      <c r="C46" s="49" t="str">
        <f t="array" ref="C46">IFERROR(INDEX(devis,MATCH(SMALL(repres1,ROW(C42)),repres1,0),COLUMN(C:C)),"")</f>
        <v/>
      </c>
      <c r="D46" s="49" t="str">
        <f t="array" ref="D46">IFERROR(INDEX(devis,MATCH(SMALL(repres1,ROW(D42)),repres1,0),COLUMN(D:D)),"")</f>
        <v/>
      </c>
      <c r="E46" s="49" t="str">
        <f t="array" ref="E46">IFERROR(INDEX(devis,MATCH(SMALL(repres1,ROW(E42)),repres1,0),COLUMN(E:E)),"")</f>
        <v/>
      </c>
      <c r="F46" s="49" t="str">
        <f t="array" ref="F46">IFERROR(INDEX(devis,MATCH(SMALL(repres1,ROW(F42)),repres1,0),COLUMN(F:F)),"")</f>
        <v/>
      </c>
      <c r="G46" s="48" t="str">
        <f t="array" ref="G46">IFERROR(IF(A46="total",INDEX('SUIVI COMMANDE GENERAL'!L$5:L$1000,MATCH(H46,'SUIVI COMMANDE GENERAL'!K$5:K$1000,0)),IF(H46&lt;&gt;"",SUM(G$5:G45),INDEX(devis,MATCH(SMALL(repres1,ROW(G42)),repres1,0),COLUMN(G:G)))),"")</f>
        <v/>
      </c>
      <c r="H46" s="46" t="str">
        <f t="array" ref="H46">IF(A46="total",MAX(IFERROR(IF(INT('SUIVI COMMANDE GENERAL'!$K$5:$K$1000)=COUNTIF($A$5:$A46,"total"),'SUIVI COMMANDE GENERAL'!$K$5:$K$1000,0),0)),"")</f>
        <v/>
      </c>
    </row>
    <row r="47" spans="1:8">
      <c r="A47" s="49" t="str">
        <f t="array" ref="A47">IFERROR(INDEX(devis,MATCH(SMALL(repres1,ROW(A43)),repres1,0),COLUMN(A:A)),"")</f>
        <v/>
      </c>
      <c r="B47" s="51" t="str">
        <f t="array" ref="B47">IF(A47="total",INDEX(mois,MATCH(INT(H47),ROW($1:$12),0)),"")</f>
        <v/>
      </c>
      <c r="C47" s="49" t="str">
        <f t="array" ref="C47">IFERROR(INDEX(devis,MATCH(SMALL(repres1,ROW(C43)),repres1,0),COLUMN(C:C)),"")</f>
        <v/>
      </c>
      <c r="D47" s="49" t="str">
        <f t="array" ref="D47">IFERROR(INDEX(devis,MATCH(SMALL(repres1,ROW(D43)),repres1,0),COLUMN(D:D)),"")</f>
        <v/>
      </c>
      <c r="E47" s="49" t="str">
        <f t="array" ref="E47">IFERROR(INDEX(devis,MATCH(SMALL(repres1,ROW(E43)),repres1,0),COLUMN(E:E)),"")</f>
        <v/>
      </c>
      <c r="F47" s="49" t="str">
        <f t="array" ref="F47">IFERROR(INDEX(devis,MATCH(SMALL(repres1,ROW(F43)),repres1,0),COLUMN(F:F)),"")</f>
        <v/>
      </c>
      <c r="G47" s="48" t="str">
        <f t="array" ref="G47">IFERROR(IF(A47="total",INDEX('SUIVI COMMANDE GENERAL'!L$5:L$1000,MATCH(H47,'SUIVI COMMANDE GENERAL'!K$5:K$1000,0)),IF(H47&lt;&gt;"",SUM(G$5:G46),INDEX(devis,MATCH(SMALL(repres1,ROW(G43)),repres1,0),COLUMN(G:G)))),"")</f>
        <v/>
      </c>
      <c r="H47" s="46" t="str">
        <f t="array" ref="H47">IF(A47="total",MAX(IFERROR(IF(INT('SUIVI COMMANDE GENERAL'!$K$5:$K$1000)=COUNTIF($A$5:$A47,"total"),'SUIVI COMMANDE GENERAL'!$K$5:$K$1000,0),0)),"")</f>
        <v/>
      </c>
    </row>
    <row r="48" spans="1:8">
      <c r="A48" s="49" t="str">
        <f t="array" ref="A48">IFERROR(INDEX(devis,MATCH(SMALL(repres1,ROW(A44)),repres1,0),COLUMN(A:A)),"")</f>
        <v/>
      </c>
      <c r="B48" s="51" t="str">
        <f t="array" ref="B48">IF(A48="total",INDEX(mois,MATCH(INT(H48),ROW($1:$12),0)),"")</f>
        <v/>
      </c>
      <c r="C48" s="49" t="str">
        <f t="array" ref="C48">IFERROR(INDEX(devis,MATCH(SMALL(repres1,ROW(C44)),repres1,0),COLUMN(C:C)),"")</f>
        <v/>
      </c>
      <c r="D48" s="49" t="str">
        <f t="array" ref="D48">IFERROR(INDEX(devis,MATCH(SMALL(repres1,ROW(D44)),repres1,0),COLUMN(D:D)),"")</f>
        <v/>
      </c>
      <c r="E48" s="49" t="str">
        <f t="array" ref="E48">IFERROR(INDEX(devis,MATCH(SMALL(repres1,ROW(E44)),repres1,0),COLUMN(E:E)),"")</f>
        <v/>
      </c>
      <c r="F48" s="49" t="str">
        <f t="array" ref="F48">IFERROR(INDEX(devis,MATCH(SMALL(repres1,ROW(F44)),repres1,0),COLUMN(F:F)),"")</f>
        <v/>
      </c>
      <c r="G48" s="48" t="str">
        <f t="array" ref="G48">IFERROR(IF(A48="total",INDEX('SUIVI COMMANDE GENERAL'!L$5:L$1000,MATCH(H48,'SUIVI COMMANDE GENERAL'!K$5:K$1000,0)),IF(H48&lt;&gt;"",SUM(G$5:G47),INDEX(devis,MATCH(SMALL(repres1,ROW(G44)),repres1,0),COLUMN(G:G)))),"")</f>
        <v/>
      </c>
      <c r="H48" s="46" t="str">
        <f t="array" ref="H48">IF(A48="total",MAX(IFERROR(IF(INT('SUIVI COMMANDE GENERAL'!$K$5:$K$1000)=COUNTIF($A$5:$A48,"total"),'SUIVI COMMANDE GENERAL'!$K$5:$K$1000,0),0)),"")</f>
        <v/>
      </c>
    </row>
    <row r="49" spans="1:8">
      <c r="A49" s="49" t="str">
        <f t="array" ref="A49">IFERROR(INDEX(devis,MATCH(SMALL(repres1,ROW(A45)),repres1,0),COLUMN(A:A)),"")</f>
        <v/>
      </c>
      <c r="B49" s="51" t="str">
        <f t="array" ref="B49">IF(A49="total",INDEX(mois,MATCH(INT(H49),ROW($1:$12),0)),"")</f>
        <v/>
      </c>
      <c r="C49" s="49" t="str">
        <f t="array" ref="C49">IFERROR(INDEX(devis,MATCH(SMALL(repres1,ROW(C45)),repres1,0),COLUMN(C:C)),"")</f>
        <v/>
      </c>
      <c r="D49" s="49" t="str">
        <f t="array" ref="D49">IFERROR(INDEX(devis,MATCH(SMALL(repres1,ROW(D45)),repres1,0),COLUMN(D:D)),"")</f>
        <v/>
      </c>
      <c r="E49" s="49" t="str">
        <f t="array" ref="E49">IFERROR(INDEX(devis,MATCH(SMALL(repres1,ROW(E45)),repres1,0),COLUMN(E:E)),"")</f>
        <v/>
      </c>
      <c r="F49" s="49" t="str">
        <f t="array" ref="F49">IFERROR(INDEX(devis,MATCH(SMALL(repres1,ROW(F45)),repres1,0),COLUMN(F:F)),"")</f>
        <v/>
      </c>
      <c r="G49" s="48" t="str">
        <f t="array" ref="G49">IFERROR(IF(A49="total",INDEX('SUIVI COMMANDE GENERAL'!L$5:L$1000,MATCH(H49,'SUIVI COMMANDE GENERAL'!K$5:K$1000,0)),IF(H49&lt;&gt;"",SUM(G$5:G48),INDEX(devis,MATCH(SMALL(repres1,ROW(G45)),repres1,0),COLUMN(G:G)))),"")</f>
        <v/>
      </c>
      <c r="H49" s="46" t="str">
        <f t="array" ref="H49">IF(A49="total",MAX(IFERROR(IF(INT('SUIVI COMMANDE GENERAL'!$K$5:$K$1000)=COUNTIF($A$5:$A49,"total"),'SUIVI COMMANDE GENERAL'!$K$5:$K$1000,0),0)),"")</f>
        <v/>
      </c>
    </row>
    <row r="50" spans="1:8">
      <c r="A50" s="49" t="str">
        <f t="array" ref="A50">IFERROR(INDEX(devis,MATCH(SMALL(repres1,ROW(A46)),repres1,0),COLUMN(A:A)),"")</f>
        <v/>
      </c>
      <c r="B50" s="51" t="str">
        <f t="array" ref="B50">IF(A50="total",INDEX(mois,MATCH(INT(H50),ROW($1:$12),0)),"")</f>
        <v/>
      </c>
      <c r="C50" s="49" t="str">
        <f t="array" ref="C50">IFERROR(INDEX(devis,MATCH(SMALL(repres1,ROW(C46)),repres1,0),COLUMN(C:C)),"")</f>
        <v/>
      </c>
      <c r="D50" s="49" t="str">
        <f t="array" ref="D50">IFERROR(INDEX(devis,MATCH(SMALL(repres1,ROW(D46)),repres1,0),COLUMN(D:D)),"")</f>
        <v/>
      </c>
      <c r="E50" s="49" t="str">
        <f t="array" ref="E50">IFERROR(INDEX(devis,MATCH(SMALL(repres1,ROW(E46)),repres1,0),COLUMN(E:E)),"")</f>
        <v/>
      </c>
      <c r="F50" s="49" t="str">
        <f t="array" ref="F50">IFERROR(INDEX(devis,MATCH(SMALL(repres1,ROW(F46)),repres1,0),COLUMN(F:F)),"")</f>
        <v/>
      </c>
      <c r="G50" s="48" t="str">
        <f t="array" ref="G50">IFERROR(IF(A50="total",INDEX('SUIVI COMMANDE GENERAL'!L$5:L$1000,MATCH(H50,'SUIVI COMMANDE GENERAL'!K$5:K$1000,0)),IF(H50&lt;&gt;"",SUM(G$5:G49),INDEX(devis,MATCH(SMALL(repres1,ROW(G46)),repres1,0),COLUMN(G:G)))),"")</f>
        <v/>
      </c>
      <c r="H50" s="46" t="str">
        <f t="array" ref="H50">IF(A50="total",MAX(IFERROR(IF(INT('SUIVI COMMANDE GENERAL'!$K$5:$K$1000)=COUNTIF($A$5:$A50,"total"),'SUIVI COMMANDE GENERAL'!$K$5:$K$1000,0),0)),"")</f>
        <v/>
      </c>
    </row>
    <row r="51" spans="1:8">
      <c r="A51" s="49" t="str">
        <f t="array" ref="A51">IFERROR(INDEX(devis,MATCH(SMALL(repres1,ROW(A47)),repres1,0),COLUMN(A:A)),"")</f>
        <v/>
      </c>
      <c r="B51" s="51" t="str">
        <f t="array" ref="B51">IF(A51="total",INDEX(mois,MATCH(INT(H51),ROW($1:$12),0)),"")</f>
        <v/>
      </c>
      <c r="C51" s="49" t="str">
        <f t="array" ref="C51">IFERROR(INDEX(devis,MATCH(SMALL(repres1,ROW(C47)),repres1,0),COLUMN(C:C)),"")</f>
        <v/>
      </c>
      <c r="D51" s="49" t="str">
        <f t="array" ref="D51">IFERROR(INDEX(devis,MATCH(SMALL(repres1,ROW(D47)),repres1,0),COLUMN(D:D)),"")</f>
        <v/>
      </c>
      <c r="E51" s="49" t="str">
        <f t="array" ref="E51">IFERROR(INDEX(devis,MATCH(SMALL(repres1,ROW(E47)),repres1,0),COLUMN(E:E)),"")</f>
        <v/>
      </c>
      <c r="F51" s="49" t="str">
        <f t="array" ref="F51">IFERROR(INDEX(devis,MATCH(SMALL(repres1,ROW(F47)),repres1,0),COLUMN(F:F)),"")</f>
        <v/>
      </c>
      <c r="G51" s="48" t="str">
        <f t="array" ref="G51">IFERROR(IF(A51="total",INDEX('SUIVI COMMANDE GENERAL'!L$5:L$1000,MATCH(H51,'SUIVI COMMANDE GENERAL'!K$5:K$1000,0)),IF(H51&lt;&gt;"",SUM(G$5:G50),INDEX(devis,MATCH(SMALL(repres1,ROW(G47)),repres1,0),COLUMN(G:G)))),"")</f>
        <v/>
      </c>
      <c r="H51" s="46" t="str">
        <f t="array" ref="H51">IF(A51="total",MAX(IFERROR(IF(INT('SUIVI COMMANDE GENERAL'!$K$5:$K$1000)=COUNTIF($A$5:$A51,"total"),'SUIVI COMMANDE GENERAL'!$K$5:$K$1000,0),0)),"")</f>
        <v/>
      </c>
    </row>
    <row r="52" spans="1:8">
      <c r="A52" s="49" t="str">
        <f t="array" ref="A52">IFERROR(INDEX(devis,MATCH(SMALL(repres1,ROW(A48)),repres1,0),COLUMN(A:A)),"")</f>
        <v/>
      </c>
      <c r="B52" s="51" t="str">
        <f t="array" ref="B52">IF(A52="total",INDEX(mois,MATCH(INT(H52),ROW($1:$12),0)),"")</f>
        <v/>
      </c>
      <c r="C52" s="49" t="str">
        <f t="array" ref="C52">IFERROR(INDEX(devis,MATCH(SMALL(repres1,ROW(C48)),repres1,0),COLUMN(C:C)),"")</f>
        <v/>
      </c>
      <c r="D52" s="49" t="str">
        <f t="array" ref="D52">IFERROR(INDEX(devis,MATCH(SMALL(repres1,ROW(D48)),repres1,0),COLUMN(D:D)),"")</f>
        <v/>
      </c>
      <c r="E52" s="49" t="str">
        <f t="array" ref="E52">IFERROR(INDEX(devis,MATCH(SMALL(repres1,ROW(E48)),repres1,0),COLUMN(E:E)),"")</f>
        <v/>
      </c>
      <c r="F52" s="49" t="str">
        <f t="array" ref="F52">IFERROR(INDEX(devis,MATCH(SMALL(repres1,ROW(F48)),repres1,0),COLUMN(F:F)),"")</f>
        <v/>
      </c>
      <c r="G52" s="48" t="str">
        <f t="array" ref="G52">IFERROR(IF(A52="total",INDEX('SUIVI COMMANDE GENERAL'!L$5:L$1000,MATCH(H52,'SUIVI COMMANDE GENERAL'!K$5:K$1000,0)),IF(H52&lt;&gt;"",SUM(G$5:G51),INDEX(devis,MATCH(SMALL(repres1,ROW(G48)),repres1,0),COLUMN(G:G)))),"")</f>
        <v/>
      </c>
      <c r="H52" s="46" t="str">
        <f t="array" ref="H52">IF(A52="total",MAX(IFERROR(IF(INT('SUIVI COMMANDE GENERAL'!$K$5:$K$1000)=COUNTIF($A$5:$A52,"total"),'SUIVI COMMANDE GENERAL'!$K$5:$K$1000,0),0)),"")</f>
        <v/>
      </c>
    </row>
    <row r="53" spans="1:8">
      <c r="A53" s="49" t="str">
        <f t="array" ref="A53">IFERROR(INDEX(devis,MATCH(SMALL(repres1,ROW(A49)),repres1,0),COLUMN(A:A)),"")</f>
        <v/>
      </c>
      <c r="B53" s="51" t="str">
        <f t="array" ref="B53">IF(A53="total",INDEX(mois,MATCH(INT(H53),ROW($1:$12),0)),"")</f>
        <v/>
      </c>
      <c r="C53" s="49" t="str">
        <f t="array" ref="C53">IFERROR(INDEX(devis,MATCH(SMALL(repres1,ROW(C49)),repres1,0),COLUMN(C:C)),"")</f>
        <v/>
      </c>
      <c r="D53" s="49" t="str">
        <f t="array" ref="D53">IFERROR(INDEX(devis,MATCH(SMALL(repres1,ROW(D49)),repres1,0),COLUMN(D:D)),"")</f>
        <v/>
      </c>
      <c r="E53" s="49" t="str">
        <f t="array" ref="E53">IFERROR(INDEX(devis,MATCH(SMALL(repres1,ROW(E49)),repres1,0),COLUMN(E:E)),"")</f>
        <v/>
      </c>
      <c r="F53" s="49" t="str">
        <f t="array" ref="F53">IFERROR(INDEX(devis,MATCH(SMALL(repres1,ROW(F49)),repres1,0),COLUMN(F:F)),"")</f>
        <v/>
      </c>
      <c r="G53" s="48" t="str">
        <f t="array" ref="G53">IFERROR(IF(A53="total",INDEX('SUIVI COMMANDE GENERAL'!L$5:L$1000,MATCH(H53,'SUIVI COMMANDE GENERAL'!K$5:K$1000,0)),IF(H53&lt;&gt;"",SUM(G$5:G52),INDEX(devis,MATCH(SMALL(repres1,ROW(G49)),repres1,0),COLUMN(G:G)))),"")</f>
        <v/>
      </c>
      <c r="H53" s="46" t="str">
        <f t="array" ref="H53">IF(A53="total",MAX(IFERROR(IF(INT('SUIVI COMMANDE GENERAL'!$K$5:$K$1000)=COUNTIF($A$5:$A53,"total"),'SUIVI COMMANDE GENERAL'!$K$5:$K$1000,0),0)),"")</f>
        <v/>
      </c>
    </row>
    <row r="54" spans="1:8">
      <c r="A54" s="49" t="str">
        <f t="array" ref="A54">IFERROR(INDEX(devis,MATCH(SMALL(repres1,ROW(A50)),repres1,0),COLUMN(A:A)),"")</f>
        <v/>
      </c>
      <c r="B54" s="51" t="str">
        <f t="array" ref="B54">IF(A54="total",INDEX(mois,MATCH(INT(H54),ROW($1:$12),0)),"")</f>
        <v/>
      </c>
      <c r="C54" s="49" t="str">
        <f t="array" ref="C54">IFERROR(INDEX(devis,MATCH(SMALL(repres1,ROW(C50)),repres1,0),COLUMN(C:C)),"")</f>
        <v/>
      </c>
      <c r="D54" s="49" t="str">
        <f t="array" ref="D54">IFERROR(INDEX(devis,MATCH(SMALL(repres1,ROW(D50)),repres1,0),COLUMN(D:D)),"")</f>
        <v/>
      </c>
      <c r="E54" s="49" t="str">
        <f t="array" ref="E54">IFERROR(INDEX(devis,MATCH(SMALL(repres1,ROW(E50)),repres1,0),COLUMN(E:E)),"")</f>
        <v/>
      </c>
      <c r="F54" s="49" t="str">
        <f t="array" ref="F54">IFERROR(INDEX(devis,MATCH(SMALL(repres1,ROW(F50)),repres1,0),COLUMN(F:F)),"")</f>
        <v/>
      </c>
      <c r="G54" s="48" t="str">
        <f t="array" ref="G54">IFERROR(IF(A54="total",INDEX('SUIVI COMMANDE GENERAL'!L$5:L$1000,MATCH(H54,'SUIVI COMMANDE GENERAL'!K$5:K$1000,0)),IF(H54&lt;&gt;"",SUM(G$5:G53),INDEX(devis,MATCH(SMALL(repres1,ROW(G50)),repres1,0),COLUMN(G:G)))),"")</f>
        <v/>
      </c>
      <c r="H54" s="46" t="str">
        <f t="array" ref="H54">IF(A54="total",MAX(IFERROR(IF(INT('SUIVI COMMANDE GENERAL'!$K$5:$K$1000)=COUNTIF($A$5:$A54,"total"),'SUIVI COMMANDE GENERAL'!$K$5:$K$1000,0),0)),"")</f>
        <v/>
      </c>
    </row>
    <row r="55" spans="1:8">
      <c r="A55" s="49" t="str">
        <f t="array" ref="A55">IFERROR(INDEX(devis,MATCH(SMALL(repres1,ROW(A51)),repres1,0),COLUMN(A:A)),"")</f>
        <v/>
      </c>
      <c r="B55" s="51" t="str">
        <f t="array" ref="B55">IF(A55="total",INDEX(mois,MATCH(INT(H55),ROW($1:$12),0)),"")</f>
        <v/>
      </c>
      <c r="C55" s="49" t="str">
        <f t="array" ref="C55">IFERROR(INDEX(devis,MATCH(SMALL(repres1,ROW(C51)),repres1,0),COLUMN(C:C)),"")</f>
        <v/>
      </c>
      <c r="D55" s="49" t="str">
        <f t="array" ref="D55">IFERROR(INDEX(devis,MATCH(SMALL(repres1,ROW(D51)),repres1,0),COLUMN(D:D)),"")</f>
        <v/>
      </c>
      <c r="E55" s="49" t="str">
        <f t="array" ref="E55">IFERROR(INDEX(devis,MATCH(SMALL(repres1,ROW(E51)),repres1,0),COLUMN(E:E)),"")</f>
        <v/>
      </c>
      <c r="F55" s="49" t="str">
        <f t="array" ref="F55">IFERROR(INDEX(devis,MATCH(SMALL(repres1,ROW(F51)),repres1,0),COLUMN(F:F)),"")</f>
        <v/>
      </c>
      <c r="G55" s="48" t="str">
        <f t="array" ref="G55">IFERROR(IF(A55="total",INDEX('SUIVI COMMANDE GENERAL'!L$5:L$1000,MATCH(H55,'SUIVI COMMANDE GENERAL'!K$5:K$1000,0)),IF(H55&lt;&gt;"",SUM(G$5:G54),INDEX(devis,MATCH(SMALL(repres1,ROW(G51)),repres1,0),COLUMN(G:G)))),"")</f>
        <v/>
      </c>
      <c r="H55" s="46" t="str">
        <f t="array" ref="H55">IF(A55="total",MAX(IFERROR(IF(INT('SUIVI COMMANDE GENERAL'!$K$5:$K$1000)=COUNTIF($A$5:$A55,"total"),'SUIVI COMMANDE GENERAL'!$K$5:$K$1000,0),0)),"")</f>
        <v/>
      </c>
    </row>
    <row r="56" spans="1:8">
      <c r="A56" s="49" t="str">
        <f t="array" ref="A56">IFERROR(INDEX(devis,MATCH(SMALL(repres1,ROW(A52)),repres1,0),COLUMN(A:A)),"")</f>
        <v/>
      </c>
      <c r="B56" s="51" t="str">
        <f t="array" ref="B56">IF(A56="total",INDEX(mois,MATCH(INT(H56),ROW($1:$12),0)),"")</f>
        <v/>
      </c>
      <c r="C56" s="49" t="str">
        <f t="array" ref="C56">IFERROR(INDEX(devis,MATCH(SMALL(repres1,ROW(C52)),repres1,0),COLUMN(C:C)),"")</f>
        <v/>
      </c>
      <c r="D56" s="49" t="str">
        <f t="array" ref="D56">IFERROR(INDEX(devis,MATCH(SMALL(repres1,ROW(D52)),repres1,0),COLUMN(D:D)),"")</f>
        <v/>
      </c>
      <c r="E56" s="49" t="str">
        <f t="array" ref="E56">IFERROR(INDEX(devis,MATCH(SMALL(repres1,ROW(E52)),repres1,0),COLUMN(E:E)),"")</f>
        <v/>
      </c>
      <c r="F56" s="49" t="str">
        <f t="array" ref="F56">IFERROR(INDEX(devis,MATCH(SMALL(repres1,ROW(F52)),repres1,0),COLUMN(F:F)),"")</f>
        <v/>
      </c>
      <c r="G56" s="48" t="str">
        <f t="array" ref="G56">IFERROR(IF(A56="total",INDEX('SUIVI COMMANDE GENERAL'!L$5:L$1000,MATCH(H56,'SUIVI COMMANDE GENERAL'!K$5:K$1000,0)),IF(H56&lt;&gt;"",SUM(G$5:G55),INDEX(devis,MATCH(SMALL(repres1,ROW(G52)),repres1,0),COLUMN(G:G)))),"")</f>
        <v/>
      </c>
      <c r="H56" s="46" t="str">
        <f t="array" ref="H56">IF(A56="total",MAX(IFERROR(IF(INT('SUIVI COMMANDE GENERAL'!$K$5:$K$1000)=COUNTIF($A$5:$A56,"total"),'SUIVI COMMANDE GENERAL'!$K$5:$K$1000,0),0)),"")</f>
        <v/>
      </c>
    </row>
    <row r="57" spans="1:8">
      <c r="A57" s="49" t="str">
        <f t="array" ref="A57">IFERROR(INDEX(devis,MATCH(SMALL(repres1,ROW(A53)),repres1,0),COLUMN(A:A)),"")</f>
        <v/>
      </c>
      <c r="B57" s="51" t="str">
        <f t="array" ref="B57">IF(A57="total",INDEX(mois,MATCH(INT(H57),ROW($1:$12),0)),"")</f>
        <v/>
      </c>
      <c r="C57" s="49" t="str">
        <f t="array" ref="C57">IFERROR(INDEX(devis,MATCH(SMALL(repres1,ROW(C53)),repres1,0),COLUMN(C:C)),"")</f>
        <v/>
      </c>
      <c r="D57" s="49" t="str">
        <f t="array" ref="D57">IFERROR(INDEX(devis,MATCH(SMALL(repres1,ROW(D53)),repres1,0),COLUMN(D:D)),"")</f>
        <v/>
      </c>
      <c r="E57" s="49" t="str">
        <f t="array" ref="E57">IFERROR(INDEX(devis,MATCH(SMALL(repres1,ROW(E53)),repres1,0),COLUMN(E:E)),"")</f>
        <v/>
      </c>
      <c r="F57" s="49" t="str">
        <f t="array" ref="F57">IFERROR(INDEX(devis,MATCH(SMALL(repres1,ROW(F53)),repres1,0),COLUMN(F:F)),"")</f>
        <v/>
      </c>
      <c r="G57" s="48" t="str">
        <f t="array" ref="G57">IFERROR(IF(A57="total",INDEX('SUIVI COMMANDE GENERAL'!L$5:L$1000,MATCH(H57,'SUIVI COMMANDE GENERAL'!K$5:K$1000,0)),IF(H57&lt;&gt;"",SUM(G$5:G56),INDEX(devis,MATCH(SMALL(repres1,ROW(G53)),repres1,0),COLUMN(G:G)))),"")</f>
        <v/>
      </c>
      <c r="H57" s="46" t="str">
        <f t="array" ref="H57">IF(A57="total",MAX(IFERROR(IF(INT('SUIVI COMMANDE GENERAL'!$K$5:$K$1000)=COUNTIF($A$5:$A57,"total"),'SUIVI COMMANDE GENERAL'!$K$5:$K$1000,0),0)),"")</f>
        <v/>
      </c>
    </row>
    <row r="58" spans="1:8">
      <c r="A58" s="49" t="str">
        <f t="array" ref="A58">IFERROR(INDEX(devis,MATCH(SMALL(repres1,ROW(A54)),repres1,0),COLUMN(A:A)),"")</f>
        <v/>
      </c>
      <c r="B58" s="51" t="str">
        <f t="array" ref="B58">IF(A58="total",INDEX(mois,MATCH(INT(H58),ROW($1:$12),0)),"")</f>
        <v/>
      </c>
      <c r="C58" s="49" t="str">
        <f t="array" ref="C58">IFERROR(INDEX(devis,MATCH(SMALL(repres1,ROW(C54)),repres1,0),COLUMN(C:C)),"")</f>
        <v/>
      </c>
      <c r="D58" s="49" t="str">
        <f t="array" ref="D58">IFERROR(INDEX(devis,MATCH(SMALL(repres1,ROW(D54)),repres1,0),COLUMN(D:D)),"")</f>
        <v/>
      </c>
      <c r="E58" s="49" t="str">
        <f t="array" ref="E58">IFERROR(INDEX(devis,MATCH(SMALL(repres1,ROW(E54)),repres1,0),COLUMN(E:E)),"")</f>
        <v/>
      </c>
      <c r="F58" s="49" t="str">
        <f t="array" ref="F58">IFERROR(INDEX(devis,MATCH(SMALL(repres1,ROW(F54)),repres1,0),COLUMN(F:F)),"")</f>
        <v/>
      </c>
      <c r="G58" s="48" t="str">
        <f t="array" ref="G58">IFERROR(IF(A58="total",INDEX('SUIVI COMMANDE GENERAL'!L$5:L$1000,MATCH(H58,'SUIVI COMMANDE GENERAL'!K$5:K$1000,0)),IF(H58&lt;&gt;"",SUM(G$5:G57),INDEX(devis,MATCH(SMALL(repres1,ROW(G54)),repres1,0),COLUMN(G:G)))),"")</f>
        <v/>
      </c>
      <c r="H58" s="46" t="str">
        <f t="array" ref="H58">IF(A58="total",MAX(IFERROR(IF(INT('SUIVI COMMANDE GENERAL'!$K$5:$K$1000)=COUNTIF($A$5:$A58,"total"),'SUIVI COMMANDE GENERAL'!$K$5:$K$1000,0),0)),"")</f>
        <v/>
      </c>
    </row>
    <row r="59" spans="1:8">
      <c r="A59" s="49" t="str">
        <f t="array" ref="A59">IFERROR(INDEX(devis,MATCH(SMALL(repres1,ROW(A55)),repres1,0),COLUMN(A:A)),"")</f>
        <v/>
      </c>
      <c r="B59" s="51" t="str">
        <f t="array" ref="B59">IF(A59="total",INDEX(mois,MATCH(INT(H59),ROW($1:$12),0)),"")</f>
        <v/>
      </c>
      <c r="C59" s="49" t="str">
        <f t="array" ref="C59">IFERROR(INDEX(devis,MATCH(SMALL(repres1,ROW(C55)),repres1,0),COLUMN(C:C)),"")</f>
        <v/>
      </c>
      <c r="D59" s="49" t="str">
        <f t="array" ref="D59">IFERROR(INDEX(devis,MATCH(SMALL(repres1,ROW(D55)),repres1,0),COLUMN(D:D)),"")</f>
        <v/>
      </c>
      <c r="E59" s="49" t="str">
        <f t="array" ref="E59">IFERROR(INDEX(devis,MATCH(SMALL(repres1,ROW(E55)),repres1,0),COLUMN(E:E)),"")</f>
        <v/>
      </c>
      <c r="F59" s="49" t="str">
        <f t="array" ref="F59">IFERROR(INDEX(devis,MATCH(SMALL(repres1,ROW(F55)),repres1,0),COLUMN(F:F)),"")</f>
        <v/>
      </c>
      <c r="G59" s="48" t="str">
        <f t="array" ref="G59">IFERROR(IF(A59="total",INDEX('SUIVI COMMANDE GENERAL'!L$5:L$1000,MATCH(H59,'SUIVI COMMANDE GENERAL'!K$5:K$1000,0)),IF(H59&lt;&gt;"",SUM(G$5:G58),INDEX(devis,MATCH(SMALL(repres1,ROW(G55)),repres1,0),COLUMN(G:G)))),"")</f>
        <v/>
      </c>
      <c r="H59" s="46" t="str">
        <f t="array" ref="H59">IF(A59="total",MAX(IFERROR(IF(INT('SUIVI COMMANDE GENERAL'!$K$5:$K$1000)=COUNTIF($A$5:$A59,"total"),'SUIVI COMMANDE GENERAL'!$K$5:$K$1000,0),0)),"")</f>
        <v/>
      </c>
    </row>
    <row r="60" spans="1:8">
      <c r="A60" s="49" t="str">
        <f t="array" ref="A60">IFERROR(INDEX(devis,MATCH(SMALL(repres1,ROW(A56)),repres1,0),COLUMN(A:A)),"")</f>
        <v/>
      </c>
      <c r="B60" s="51" t="str">
        <f t="array" ref="B60">IF(A60="total",INDEX(mois,MATCH(INT(H60),ROW($1:$12),0)),"")</f>
        <v/>
      </c>
      <c r="C60" s="49" t="str">
        <f t="array" ref="C60">IFERROR(INDEX(devis,MATCH(SMALL(repres1,ROW(C56)),repres1,0),COLUMN(C:C)),"")</f>
        <v/>
      </c>
      <c r="D60" s="49" t="str">
        <f t="array" ref="D60">IFERROR(INDEX(devis,MATCH(SMALL(repres1,ROW(D56)),repres1,0),COLUMN(D:D)),"")</f>
        <v/>
      </c>
      <c r="E60" s="49" t="str">
        <f t="array" ref="E60">IFERROR(INDEX(devis,MATCH(SMALL(repres1,ROW(E56)),repres1,0),COLUMN(E:E)),"")</f>
        <v/>
      </c>
      <c r="F60" s="49" t="str">
        <f t="array" ref="F60">IFERROR(INDEX(devis,MATCH(SMALL(repres1,ROW(F56)),repres1,0),COLUMN(F:F)),"")</f>
        <v/>
      </c>
      <c r="G60" s="48" t="str">
        <f t="array" ref="G60">IFERROR(IF(A60="total",INDEX('SUIVI COMMANDE GENERAL'!L$5:L$1000,MATCH(H60,'SUIVI COMMANDE GENERAL'!K$5:K$1000,0)),IF(H60&lt;&gt;"",SUM(G$5:G59),INDEX(devis,MATCH(SMALL(repres1,ROW(G56)),repres1,0),COLUMN(G:G)))),"")</f>
        <v/>
      </c>
      <c r="H60" s="46" t="str">
        <f t="array" ref="H60">IF(A60="total",MAX(IFERROR(IF(INT('SUIVI COMMANDE GENERAL'!$K$5:$K$1000)=COUNTIF($A$5:$A60,"total"),'SUIVI COMMANDE GENERAL'!$K$5:$K$1000,0),0)),"")</f>
        <v/>
      </c>
    </row>
    <row r="61" spans="1:8">
      <c r="A61" s="49" t="str">
        <f t="array" ref="A61">IFERROR(INDEX(devis,MATCH(SMALL(repres1,ROW(A57)),repres1,0),COLUMN(A:A)),"")</f>
        <v/>
      </c>
      <c r="B61" s="51" t="str">
        <f t="array" ref="B61">IF(A61="total",INDEX(mois,MATCH(INT(H61),ROW($1:$12),0)),"")</f>
        <v/>
      </c>
      <c r="C61" s="49" t="str">
        <f t="array" ref="C61">IFERROR(INDEX(devis,MATCH(SMALL(repres1,ROW(C57)),repres1,0),COLUMN(C:C)),"")</f>
        <v/>
      </c>
      <c r="D61" s="49" t="str">
        <f t="array" ref="D61">IFERROR(INDEX(devis,MATCH(SMALL(repres1,ROW(D57)),repres1,0),COLUMN(D:D)),"")</f>
        <v/>
      </c>
      <c r="E61" s="49" t="str">
        <f t="array" ref="E61">IFERROR(INDEX(devis,MATCH(SMALL(repres1,ROW(E57)),repres1,0),COLUMN(E:E)),"")</f>
        <v/>
      </c>
      <c r="F61" s="49" t="str">
        <f t="array" ref="F61">IFERROR(INDEX(devis,MATCH(SMALL(repres1,ROW(F57)),repres1,0),COLUMN(F:F)),"")</f>
        <v/>
      </c>
      <c r="G61" s="48" t="str">
        <f t="array" ref="G61">IFERROR(IF(A61="total",INDEX('SUIVI COMMANDE GENERAL'!L$5:L$1000,MATCH(H61,'SUIVI COMMANDE GENERAL'!K$5:K$1000,0)),IF(H61&lt;&gt;"",SUM(G$5:G60),INDEX(devis,MATCH(SMALL(repres1,ROW(G57)),repres1,0),COLUMN(G:G)))),"")</f>
        <v/>
      </c>
      <c r="H61" s="46" t="str">
        <f t="array" ref="H61">IF(A61="total",MAX(IFERROR(IF(INT('SUIVI COMMANDE GENERAL'!$K$5:$K$1000)=COUNTIF($A$5:$A61,"total"),'SUIVI COMMANDE GENERAL'!$K$5:$K$1000,0),0)),"")</f>
        <v/>
      </c>
    </row>
    <row r="62" spans="1:8">
      <c r="A62" s="49" t="str">
        <f t="array" ref="A62">IFERROR(INDEX(devis,MATCH(SMALL(repres1,ROW(A58)),repres1,0),COLUMN(A:A)),"")</f>
        <v/>
      </c>
      <c r="B62" s="51" t="str">
        <f t="array" ref="B62">IF(A62="total",INDEX(mois,MATCH(INT(H62),ROW($1:$12),0)),"")</f>
        <v/>
      </c>
      <c r="C62" s="49" t="str">
        <f t="array" ref="C62">IFERROR(INDEX(devis,MATCH(SMALL(repres1,ROW(C58)),repres1,0),COLUMN(C:C)),"")</f>
        <v/>
      </c>
      <c r="D62" s="49" t="str">
        <f t="array" ref="D62">IFERROR(INDEX(devis,MATCH(SMALL(repres1,ROW(D58)),repres1,0),COLUMN(D:D)),"")</f>
        <v/>
      </c>
      <c r="E62" s="49" t="str">
        <f t="array" ref="E62">IFERROR(INDEX(devis,MATCH(SMALL(repres1,ROW(E58)),repres1,0),COLUMN(E:E)),"")</f>
        <v/>
      </c>
      <c r="F62" s="49" t="str">
        <f t="array" ref="F62">IFERROR(INDEX(devis,MATCH(SMALL(repres1,ROW(F58)),repres1,0),COLUMN(F:F)),"")</f>
        <v/>
      </c>
      <c r="G62" s="48" t="str">
        <f t="array" ref="G62">IFERROR(IF(A62="total",INDEX('SUIVI COMMANDE GENERAL'!L$5:L$1000,MATCH(H62,'SUIVI COMMANDE GENERAL'!K$5:K$1000,0)),IF(H62&lt;&gt;"",SUM(G$5:G61),INDEX(devis,MATCH(SMALL(repres1,ROW(G58)),repres1,0),COLUMN(G:G)))),"")</f>
        <v/>
      </c>
      <c r="H62" s="46" t="str">
        <f t="array" ref="H62">IF(A62="total",MAX(IFERROR(IF(INT('SUIVI COMMANDE GENERAL'!$K$5:$K$1000)=COUNTIF($A$5:$A62,"total"),'SUIVI COMMANDE GENERAL'!$K$5:$K$1000,0),0)),"")</f>
        <v/>
      </c>
    </row>
    <row r="63" spans="1:8">
      <c r="A63" s="49" t="str">
        <f t="array" ref="A63">IFERROR(INDEX(devis,MATCH(SMALL(repres1,ROW(A59)),repres1,0),COLUMN(A:A)),"")</f>
        <v/>
      </c>
      <c r="B63" s="51" t="str">
        <f t="array" ref="B63">IF(A63="total",INDEX(mois,MATCH(INT(H63),ROW($1:$12),0)),"")</f>
        <v/>
      </c>
      <c r="C63" s="49" t="str">
        <f t="array" ref="C63">IFERROR(INDEX(devis,MATCH(SMALL(repres1,ROW(C59)),repres1,0),COLUMN(C:C)),"")</f>
        <v/>
      </c>
      <c r="D63" s="49" t="str">
        <f t="array" ref="D63">IFERROR(INDEX(devis,MATCH(SMALL(repres1,ROW(D59)),repres1,0),COLUMN(D:D)),"")</f>
        <v/>
      </c>
      <c r="E63" s="49" t="str">
        <f t="array" ref="E63">IFERROR(INDEX(devis,MATCH(SMALL(repres1,ROW(E59)),repres1,0),COLUMN(E:E)),"")</f>
        <v/>
      </c>
      <c r="F63" s="49" t="str">
        <f t="array" ref="F63">IFERROR(INDEX(devis,MATCH(SMALL(repres1,ROW(F59)),repres1,0),COLUMN(F:F)),"")</f>
        <v/>
      </c>
      <c r="G63" s="48" t="str">
        <f t="array" ref="G63">IFERROR(IF(A63="total",INDEX('SUIVI COMMANDE GENERAL'!L$5:L$1000,MATCH(H63,'SUIVI COMMANDE GENERAL'!K$5:K$1000,0)),IF(H63&lt;&gt;"",SUM(G$5:G62),INDEX(devis,MATCH(SMALL(repres1,ROW(G59)),repres1,0),COLUMN(G:G)))),"")</f>
        <v/>
      </c>
      <c r="H63" s="46" t="str">
        <f t="array" ref="H63">IF(A63="total",MAX(IFERROR(IF(INT('SUIVI COMMANDE GENERAL'!$K$5:$K$1000)=COUNTIF($A$5:$A63,"total"),'SUIVI COMMANDE GENERAL'!$K$5:$K$1000,0),0)),"")</f>
        <v/>
      </c>
    </row>
    <row r="64" spans="1:8">
      <c r="A64" s="49" t="str">
        <f t="array" ref="A64">IFERROR(INDEX(devis,MATCH(SMALL(repres1,ROW(A60)),repres1,0),COLUMN(A:A)),"")</f>
        <v/>
      </c>
      <c r="B64" s="51" t="str">
        <f t="array" ref="B64">IF(A64="total",INDEX(mois,MATCH(INT(H64),ROW($1:$12),0)),"")</f>
        <v/>
      </c>
      <c r="C64" s="49" t="str">
        <f t="array" ref="C64">IFERROR(INDEX(devis,MATCH(SMALL(repres1,ROW(C60)),repres1,0),COLUMN(C:C)),"")</f>
        <v/>
      </c>
      <c r="D64" s="49" t="str">
        <f t="array" ref="D64">IFERROR(INDEX(devis,MATCH(SMALL(repres1,ROW(D60)),repres1,0),COLUMN(D:D)),"")</f>
        <v/>
      </c>
      <c r="E64" s="49" t="str">
        <f t="array" ref="E64">IFERROR(INDEX(devis,MATCH(SMALL(repres1,ROW(E60)),repres1,0),COLUMN(E:E)),"")</f>
        <v/>
      </c>
      <c r="F64" s="49" t="str">
        <f t="array" ref="F64">IFERROR(INDEX(devis,MATCH(SMALL(repres1,ROW(F60)),repres1,0),COLUMN(F:F)),"")</f>
        <v/>
      </c>
      <c r="G64" s="48" t="str">
        <f t="array" ref="G64">IFERROR(IF(A64="total",INDEX('SUIVI COMMANDE GENERAL'!L$5:L$1000,MATCH(H64,'SUIVI COMMANDE GENERAL'!K$5:K$1000,0)),IF(H64&lt;&gt;"",SUM(G$5:G63),INDEX(devis,MATCH(SMALL(repres1,ROW(G60)),repres1,0),COLUMN(G:G)))),"")</f>
        <v/>
      </c>
      <c r="H64" s="46" t="str">
        <f t="array" ref="H64">IF(A64="total",MAX(IFERROR(IF(INT('SUIVI COMMANDE GENERAL'!$K$5:$K$1000)=COUNTIF($A$5:$A64,"total"),'SUIVI COMMANDE GENERAL'!$K$5:$K$1000,0),0)),"")</f>
        <v/>
      </c>
    </row>
    <row r="65" spans="1:8">
      <c r="A65" s="49" t="str">
        <f t="array" ref="A65">IFERROR(INDEX(devis,MATCH(SMALL(repres1,ROW(A61)),repres1,0),COLUMN(A:A)),"")</f>
        <v/>
      </c>
      <c r="B65" s="51" t="str">
        <f t="array" ref="B65">IF(A65="total",INDEX(mois,MATCH(INT(H65),ROW($1:$12),0)),"")</f>
        <v/>
      </c>
      <c r="C65" s="49" t="str">
        <f t="array" ref="C65">IFERROR(INDEX(devis,MATCH(SMALL(repres1,ROW(C61)),repres1,0),COLUMN(C:C)),"")</f>
        <v/>
      </c>
      <c r="D65" s="49" t="str">
        <f t="array" ref="D65">IFERROR(INDEX(devis,MATCH(SMALL(repres1,ROW(D61)),repres1,0),COLUMN(D:D)),"")</f>
        <v/>
      </c>
      <c r="E65" s="49" t="str">
        <f t="array" ref="E65">IFERROR(INDEX(devis,MATCH(SMALL(repres1,ROW(E61)),repres1,0),COLUMN(E:E)),"")</f>
        <v/>
      </c>
      <c r="F65" s="49" t="str">
        <f t="array" ref="F65">IFERROR(INDEX(devis,MATCH(SMALL(repres1,ROW(F61)),repres1,0),COLUMN(F:F)),"")</f>
        <v/>
      </c>
      <c r="G65" s="48" t="str">
        <f t="array" ref="G65">IFERROR(IF(A65="total",INDEX('SUIVI COMMANDE GENERAL'!L$5:L$1000,MATCH(H65,'SUIVI COMMANDE GENERAL'!K$5:K$1000,0)),IF(H65&lt;&gt;"",SUM(G$5:G64),INDEX(devis,MATCH(SMALL(repres1,ROW(G61)),repres1,0),COLUMN(G:G)))),"")</f>
        <v/>
      </c>
      <c r="H65" s="46" t="str">
        <f t="array" ref="H65">IF(A65="total",MAX(IFERROR(IF(INT('SUIVI COMMANDE GENERAL'!$K$5:$K$1000)=COUNTIF($A$5:$A65,"total"),'SUIVI COMMANDE GENERAL'!$K$5:$K$1000,0),0)),"")</f>
        <v/>
      </c>
    </row>
    <row r="66" spans="1:8">
      <c r="A66" s="49" t="str">
        <f t="array" ref="A66">IFERROR(INDEX(devis,MATCH(SMALL(repres1,ROW(A62)),repres1,0),COLUMN(A:A)),"")</f>
        <v/>
      </c>
      <c r="B66" s="51" t="str">
        <f t="array" ref="B66">IF(A66="total",INDEX(mois,MATCH(INT(H66),ROW($1:$12),0)),"")</f>
        <v/>
      </c>
      <c r="C66" s="49" t="str">
        <f t="array" ref="C66">IFERROR(INDEX(devis,MATCH(SMALL(repres1,ROW(C62)),repres1,0),COLUMN(C:C)),"")</f>
        <v/>
      </c>
      <c r="D66" s="49" t="str">
        <f t="array" ref="D66">IFERROR(INDEX(devis,MATCH(SMALL(repres1,ROW(D62)),repres1,0),COLUMN(D:D)),"")</f>
        <v/>
      </c>
      <c r="E66" s="49" t="str">
        <f t="array" ref="E66">IFERROR(INDEX(devis,MATCH(SMALL(repres1,ROW(E62)),repres1,0),COLUMN(E:E)),"")</f>
        <v/>
      </c>
      <c r="F66" s="49" t="str">
        <f t="array" ref="F66">IFERROR(INDEX(devis,MATCH(SMALL(repres1,ROW(F62)),repres1,0),COLUMN(F:F)),"")</f>
        <v/>
      </c>
      <c r="G66" s="48" t="str">
        <f t="array" ref="G66">IFERROR(IF(A66="total",INDEX('SUIVI COMMANDE GENERAL'!L$5:L$1000,MATCH(H66,'SUIVI COMMANDE GENERAL'!K$5:K$1000,0)),IF(H66&lt;&gt;"",SUM(G$5:G65),INDEX(devis,MATCH(SMALL(repres1,ROW(G62)),repres1,0),COLUMN(G:G)))),"")</f>
        <v/>
      </c>
      <c r="H66" s="46" t="str">
        <f t="array" ref="H66">IF(A66="total",MAX(IFERROR(IF(INT('SUIVI COMMANDE GENERAL'!$K$5:$K$1000)=COUNTIF($A$5:$A66,"total"),'SUIVI COMMANDE GENERAL'!$K$5:$K$1000,0),0)),"")</f>
        <v/>
      </c>
    </row>
    <row r="67" spans="1:8">
      <c r="A67" s="49" t="str">
        <f t="array" ref="A67">IFERROR(INDEX(devis,MATCH(SMALL(repres1,ROW(A63)),repres1,0),COLUMN(A:A)),"")</f>
        <v/>
      </c>
      <c r="B67" s="51" t="str">
        <f t="array" ref="B67">IF(A67="total",INDEX(mois,MATCH(INT(H67),ROW($1:$12),0)),"")</f>
        <v/>
      </c>
      <c r="C67" s="49" t="str">
        <f t="array" ref="C67">IFERROR(INDEX(devis,MATCH(SMALL(repres1,ROW(C63)),repres1,0),COLUMN(C:C)),"")</f>
        <v/>
      </c>
      <c r="D67" s="49" t="str">
        <f t="array" ref="D67">IFERROR(INDEX(devis,MATCH(SMALL(repres1,ROW(D63)),repres1,0),COLUMN(D:D)),"")</f>
        <v/>
      </c>
      <c r="E67" s="49" t="str">
        <f t="array" ref="E67">IFERROR(INDEX(devis,MATCH(SMALL(repres1,ROW(E63)),repres1,0),COLUMN(E:E)),"")</f>
        <v/>
      </c>
      <c r="F67" s="49" t="str">
        <f t="array" ref="F67">IFERROR(INDEX(devis,MATCH(SMALL(repres1,ROW(F63)),repres1,0),COLUMN(F:F)),"")</f>
        <v/>
      </c>
      <c r="G67" s="48" t="str">
        <f t="array" ref="G67">IFERROR(IF(A67="total",INDEX('SUIVI COMMANDE GENERAL'!L$5:L$1000,MATCH(H67,'SUIVI COMMANDE GENERAL'!K$5:K$1000,0)),IF(H67&lt;&gt;"",SUM(G$5:G66),INDEX(devis,MATCH(SMALL(repres1,ROW(G63)),repres1,0),COLUMN(G:G)))),"")</f>
        <v/>
      </c>
      <c r="H67" s="46" t="str">
        <f t="array" ref="H67">IF(A67="total",MAX(IFERROR(IF(INT('SUIVI COMMANDE GENERAL'!$K$5:$K$1000)=COUNTIF($A$5:$A67,"total"),'SUIVI COMMANDE GENERAL'!$K$5:$K$1000,0),0)),"")</f>
        <v/>
      </c>
    </row>
    <row r="68" spans="1:8">
      <c r="A68" s="49" t="str">
        <f t="array" ref="A68">IFERROR(INDEX(devis,MATCH(SMALL(repres1,ROW(A64)),repres1,0),COLUMN(A:A)),"")</f>
        <v/>
      </c>
      <c r="B68" s="51" t="str">
        <f t="array" ref="B68">IF(A68="total",INDEX(mois,MATCH(INT(H68),ROW($1:$12),0)),"")</f>
        <v/>
      </c>
      <c r="C68" s="49" t="str">
        <f t="array" ref="C68">IFERROR(INDEX(devis,MATCH(SMALL(repres1,ROW(C64)),repres1,0),COLUMN(C:C)),"")</f>
        <v/>
      </c>
      <c r="D68" s="49" t="str">
        <f t="array" ref="D68">IFERROR(INDEX(devis,MATCH(SMALL(repres1,ROW(D64)),repres1,0),COLUMN(D:D)),"")</f>
        <v/>
      </c>
      <c r="E68" s="49" t="str">
        <f t="array" ref="E68">IFERROR(INDEX(devis,MATCH(SMALL(repres1,ROW(E64)),repres1,0),COLUMN(E:E)),"")</f>
        <v/>
      </c>
      <c r="F68" s="49" t="str">
        <f t="array" ref="F68">IFERROR(INDEX(devis,MATCH(SMALL(repres1,ROW(F64)),repres1,0),COLUMN(F:F)),"")</f>
        <v/>
      </c>
      <c r="G68" s="48" t="str">
        <f t="array" ref="G68">IFERROR(IF(A68="total",INDEX('SUIVI COMMANDE GENERAL'!L$5:L$1000,MATCH(H68,'SUIVI COMMANDE GENERAL'!K$5:K$1000,0)),IF(H68&lt;&gt;"",SUM(G$5:G67),INDEX(devis,MATCH(SMALL(repres1,ROW(G64)),repres1,0),COLUMN(G:G)))),"")</f>
        <v/>
      </c>
      <c r="H68" s="46" t="str">
        <f t="array" ref="H68">IF(A68="total",MAX(IFERROR(IF(INT('SUIVI COMMANDE GENERAL'!$K$5:$K$1000)=COUNTIF($A$5:$A68,"total"),'SUIVI COMMANDE GENERAL'!$K$5:$K$1000,0),0)),"")</f>
        <v/>
      </c>
    </row>
    <row r="69" spans="1:8">
      <c r="A69" s="49" t="str">
        <f t="array" ref="A69">IFERROR(INDEX(devis,MATCH(SMALL(repres1,ROW(A65)),repres1,0),COLUMN(A:A)),"")</f>
        <v/>
      </c>
      <c r="B69" s="51" t="str">
        <f t="array" ref="B69">IF(A69="total",INDEX(mois,MATCH(INT(H69),ROW($1:$12),0)),"")</f>
        <v/>
      </c>
      <c r="C69" s="49" t="str">
        <f t="array" ref="C69">IFERROR(INDEX(devis,MATCH(SMALL(repres1,ROW(C65)),repres1,0),COLUMN(C:C)),"")</f>
        <v/>
      </c>
      <c r="D69" s="49" t="str">
        <f t="array" ref="D69">IFERROR(INDEX(devis,MATCH(SMALL(repres1,ROW(D65)),repres1,0),COLUMN(D:D)),"")</f>
        <v/>
      </c>
      <c r="E69" s="49" t="str">
        <f t="array" ref="E69">IFERROR(INDEX(devis,MATCH(SMALL(repres1,ROW(E65)),repres1,0),COLUMN(E:E)),"")</f>
        <v/>
      </c>
      <c r="F69" s="49" t="str">
        <f t="array" ref="F69">IFERROR(INDEX(devis,MATCH(SMALL(repres1,ROW(F65)),repres1,0),COLUMN(F:F)),"")</f>
        <v/>
      </c>
      <c r="G69" s="48" t="str">
        <f t="array" ref="G69">IFERROR(IF(A69="total",INDEX('SUIVI COMMANDE GENERAL'!L$5:L$1000,MATCH(H69,'SUIVI COMMANDE GENERAL'!K$5:K$1000,0)),IF(H69&lt;&gt;"",SUM(G$5:G68),INDEX(devis,MATCH(SMALL(repres1,ROW(G65)),repres1,0),COLUMN(G:G)))),"")</f>
        <v/>
      </c>
      <c r="H69" s="46" t="str">
        <f t="array" ref="H69">IF(A69="total",MAX(IFERROR(IF(INT('SUIVI COMMANDE GENERAL'!$K$5:$K$1000)=COUNTIF($A$5:$A69,"total"),'SUIVI COMMANDE GENERAL'!$K$5:$K$1000,0),0)),"")</f>
        <v/>
      </c>
    </row>
    <row r="70" spans="1:8">
      <c r="A70" s="49" t="str">
        <f t="array" ref="A70">IFERROR(INDEX(devis,MATCH(SMALL(repres1,ROW(A66)),repres1,0),COLUMN(A:A)),"")</f>
        <v/>
      </c>
      <c r="B70" s="51" t="str">
        <f t="array" ref="B70">IF(A70="total",INDEX(mois,MATCH(INT(H70),ROW($1:$12),0)),"")</f>
        <v/>
      </c>
      <c r="C70" s="49" t="str">
        <f t="array" ref="C70">IFERROR(INDEX(devis,MATCH(SMALL(repres1,ROW(C66)),repres1,0),COLUMN(C:C)),"")</f>
        <v/>
      </c>
      <c r="D70" s="49" t="str">
        <f t="array" ref="D70">IFERROR(INDEX(devis,MATCH(SMALL(repres1,ROW(D66)),repres1,0),COLUMN(D:D)),"")</f>
        <v/>
      </c>
      <c r="E70" s="49" t="str">
        <f t="array" ref="E70">IFERROR(INDEX(devis,MATCH(SMALL(repres1,ROW(E66)),repres1,0),COLUMN(E:E)),"")</f>
        <v/>
      </c>
      <c r="F70" s="49" t="str">
        <f t="array" ref="F70">IFERROR(INDEX(devis,MATCH(SMALL(repres1,ROW(F66)),repres1,0),COLUMN(F:F)),"")</f>
        <v/>
      </c>
      <c r="G70" s="48" t="str">
        <f t="array" ref="G70">IFERROR(IF(A70="total",INDEX('SUIVI COMMANDE GENERAL'!L$5:L$1000,MATCH(H70,'SUIVI COMMANDE GENERAL'!K$5:K$1000,0)),IF(H70&lt;&gt;"",SUM(G$5:G69),INDEX(devis,MATCH(SMALL(repres1,ROW(G66)),repres1,0),COLUMN(G:G)))),"")</f>
        <v/>
      </c>
      <c r="H70" s="46" t="str">
        <f t="array" ref="H70">IF(A70="total",MAX(IFERROR(IF(INT('SUIVI COMMANDE GENERAL'!$K$5:$K$1000)=COUNTIF($A$5:$A70,"total"),'SUIVI COMMANDE GENERAL'!$K$5:$K$1000,0),0)),"")</f>
        <v/>
      </c>
    </row>
    <row r="71" spans="1:8">
      <c r="A71" s="49" t="str">
        <f t="array" ref="A71">IFERROR(INDEX(devis,MATCH(SMALL(repres1,ROW(A67)),repres1,0),COLUMN(A:A)),"")</f>
        <v/>
      </c>
      <c r="B71" s="51" t="str">
        <f t="array" ref="B71">IF(A71="total",INDEX(mois,MATCH(INT(H71),ROW($1:$12),0)),"")</f>
        <v/>
      </c>
      <c r="C71" s="49" t="str">
        <f t="array" ref="C71">IFERROR(INDEX(devis,MATCH(SMALL(repres1,ROW(C67)),repres1,0),COLUMN(C:C)),"")</f>
        <v/>
      </c>
      <c r="D71" s="49" t="str">
        <f t="array" ref="D71">IFERROR(INDEX(devis,MATCH(SMALL(repres1,ROW(D67)),repres1,0),COLUMN(D:D)),"")</f>
        <v/>
      </c>
      <c r="E71" s="49" t="str">
        <f t="array" ref="E71">IFERROR(INDEX(devis,MATCH(SMALL(repres1,ROW(E67)),repres1,0),COLUMN(E:E)),"")</f>
        <v/>
      </c>
      <c r="F71" s="49" t="str">
        <f t="array" ref="F71">IFERROR(INDEX(devis,MATCH(SMALL(repres1,ROW(F67)),repres1,0),COLUMN(F:F)),"")</f>
        <v/>
      </c>
      <c r="G71" s="48" t="str">
        <f t="array" ref="G71">IFERROR(IF(A71="total",INDEX('SUIVI COMMANDE GENERAL'!L$5:L$1000,MATCH(H71,'SUIVI COMMANDE GENERAL'!K$5:K$1000,0)),IF(H71&lt;&gt;"",SUM(G$5:G70),INDEX(devis,MATCH(SMALL(repres1,ROW(G67)),repres1,0),COLUMN(G:G)))),"")</f>
        <v/>
      </c>
      <c r="H71" s="46" t="str">
        <f t="array" ref="H71">IF(A71="total",MAX(IFERROR(IF(INT('SUIVI COMMANDE GENERAL'!$K$5:$K$1000)=COUNTIF($A$5:$A71,"total"),'SUIVI COMMANDE GENERAL'!$K$5:$K$1000,0),0)),"")</f>
        <v/>
      </c>
    </row>
    <row r="72" spans="1:8">
      <c r="A72" s="49" t="str">
        <f t="array" ref="A72">IFERROR(INDEX(devis,MATCH(SMALL(repres1,ROW(A68)),repres1,0),COLUMN(A:A)),"")</f>
        <v/>
      </c>
      <c r="B72" s="51" t="str">
        <f t="array" ref="B72">IF(A72="total",INDEX(mois,MATCH(INT(H72),ROW($1:$12),0)),"")</f>
        <v/>
      </c>
      <c r="C72" s="49" t="str">
        <f t="array" ref="C72">IFERROR(INDEX(devis,MATCH(SMALL(repres1,ROW(C68)),repres1,0),COLUMN(C:C)),"")</f>
        <v/>
      </c>
      <c r="D72" s="49" t="str">
        <f t="array" ref="D72">IFERROR(INDEX(devis,MATCH(SMALL(repres1,ROW(D68)),repres1,0),COLUMN(D:D)),"")</f>
        <v/>
      </c>
      <c r="E72" s="49" t="str">
        <f t="array" ref="E72">IFERROR(INDEX(devis,MATCH(SMALL(repres1,ROW(E68)),repres1,0),COLUMN(E:E)),"")</f>
        <v/>
      </c>
      <c r="F72" s="49" t="str">
        <f t="array" ref="F72">IFERROR(INDEX(devis,MATCH(SMALL(repres1,ROW(F68)),repres1,0),COLUMN(F:F)),"")</f>
        <v/>
      </c>
      <c r="G72" s="48" t="str">
        <f t="array" ref="G72">IFERROR(IF(A72="total",INDEX('SUIVI COMMANDE GENERAL'!L$5:L$1000,MATCH(H72,'SUIVI COMMANDE GENERAL'!K$5:K$1000,0)),IF(H72&lt;&gt;"",SUM(G$5:G71),INDEX(devis,MATCH(SMALL(repres1,ROW(G68)),repres1,0),COLUMN(G:G)))),"")</f>
        <v/>
      </c>
      <c r="H72" s="46" t="str">
        <f t="array" ref="H72">IF(A72="total",MAX(IFERROR(IF(INT('SUIVI COMMANDE GENERAL'!$K$5:$K$1000)=COUNTIF($A$5:$A72,"total"),'SUIVI COMMANDE GENERAL'!$K$5:$K$1000,0),0)),"")</f>
        <v/>
      </c>
    </row>
    <row r="73" spans="1:8">
      <c r="A73" s="49" t="str">
        <f t="array" ref="A73">IFERROR(INDEX(devis,MATCH(SMALL(repres1,ROW(A69)),repres1,0),COLUMN(A:A)),"")</f>
        <v/>
      </c>
      <c r="B73" s="51" t="str">
        <f t="array" ref="B73">IF(A73="total",INDEX(mois,MATCH(INT(H73),ROW($1:$12),0)),"")</f>
        <v/>
      </c>
      <c r="C73" s="49" t="str">
        <f t="array" ref="C73">IFERROR(INDEX(devis,MATCH(SMALL(repres1,ROW(C69)),repres1,0),COLUMN(C:C)),"")</f>
        <v/>
      </c>
      <c r="D73" s="49" t="str">
        <f t="array" ref="D73">IFERROR(INDEX(devis,MATCH(SMALL(repres1,ROW(D69)),repres1,0),COLUMN(D:D)),"")</f>
        <v/>
      </c>
      <c r="E73" s="49" t="str">
        <f t="array" ref="E73">IFERROR(INDEX(devis,MATCH(SMALL(repres1,ROW(E69)),repres1,0),COLUMN(E:E)),"")</f>
        <v/>
      </c>
      <c r="F73" s="49" t="str">
        <f t="array" ref="F73">IFERROR(INDEX(devis,MATCH(SMALL(repres1,ROW(F69)),repres1,0),COLUMN(F:F)),"")</f>
        <v/>
      </c>
      <c r="G73" s="48" t="str">
        <f t="array" ref="G73">IFERROR(IF(A73="total",INDEX('SUIVI COMMANDE GENERAL'!L$5:L$1000,MATCH(H73,'SUIVI COMMANDE GENERAL'!K$5:K$1000,0)),IF(H73&lt;&gt;"",SUM(G$5:G72),INDEX(devis,MATCH(SMALL(repres1,ROW(G69)),repres1,0),COLUMN(G:G)))),"")</f>
        <v/>
      </c>
      <c r="H73" s="46" t="str">
        <f t="array" ref="H73">IF(A73="total",MAX(IFERROR(IF(INT('SUIVI COMMANDE GENERAL'!$K$5:$K$1000)=COUNTIF($A$5:$A73,"total"),'SUIVI COMMANDE GENERAL'!$K$5:$K$1000,0),0)),"")</f>
        <v/>
      </c>
    </row>
    <row r="74" spans="1:8">
      <c r="A74" s="49" t="str">
        <f t="array" ref="A74">IFERROR(INDEX(devis,MATCH(SMALL(repres1,ROW(A70)),repres1,0),COLUMN(A:A)),"")</f>
        <v/>
      </c>
      <c r="B74" s="51" t="str">
        <f t="array" ref="B74">IF(A74="total",INDEX(mois,MATCH(INT(H74),ROW($1:$12),0)),"")</f>
        <v/>
      </c>
      <c r="C74" s="49" t="str">
        <f t="array" ref="C74">IFERROR(INDEX(devis,MATCH(SMALL(repres1,ROW(C70)),repres1,0),COLUMN(C:C)),"")</f>
        <v/>
      </c>
      <c r="D74" s="49" t="str">
        <f t="array" ref="D74">IFERROR(INDEX(devis,MATCH(SMALL(repres1,ROW(D70)),repres1,0),COLUMN(D:D)),"")</f>
        <v/>
      </c>
      <c r="E74" s="49" t="str">
        <f t="array" ref="E74">IFERROR(INDEX(devis,MATCH(SMALL(repres1,ROW(E70)),repres1,0),COLUMN(E:E)),"")</f>
        <v/>
      </c>
      <c r="F74" s="49" t="str">
        <f t="array" ref="F74">IFERROR(INDEX(devis,MATCH(SMALL(repres1,ROW(F70)),repres1,0),COLUMN(F:F)),"")</f>
        <v/>
      </c>
      <c r="G74" s="48" t="str">
        <f t="array" ref="G74">IFERROR(IF(A74="total",INDEX('SUIVI COMMANDE GENERAL'!L$5:L$1000,MATCH(H74,'SUIVI COMMANDE GENERAL'!K$5:K$1000,0)),IF(H74&lt;&gt;"",SUM(G$5:G73),INDEX(devis,MATCH(SMALL(repres1,ROW(G70)),repres1,0),COLUMN(G:G)))),"")</f>
        <v/>
      </c>
      <c r="H74" s="46" t="str">
        <f t="array" ref="H74">IF(A74="total",MAX(IFERROR(IF(INT('SUIVI COMMANDE GENERAL'!$K$5:$K$1000)=COUNTIF($A$5:$A74,"total"),'SUIVI COMMANDE GENERAL'!$K$5:$K$1000,0),0)),"")</f>
        <v/>
      </c>
    </row>
    <row r="75" spans="1:8">
      <c r="A75" s="49" t="str">
        <f t="array" ref="A75">IFERROR(INDEX(devis,MATCH(SMALL(repres1,ROW(A71)),repres1,0),COLUMN(A:A)),"")</f>
        <v/>
      </c>
      <c r="B75" s="51" t="str">
        <f t="array" ref="B75">IF(A75="total",INDEX(mois,MATCH(INT(H75),ROW($1:$12),0)),"")</f>
        <v/>
      </c>
      <c r="C75" s="49" t="str">
        <f t="array" ref="C75">IFERROR(INDEX(devis,MATCH(SMALL(repres1,ROW(C71)),repres1,0),COLUMN(C:C)),"")</f>
        <v/>
      </c>
      <c r="D75" s="49" t="str">
        <f t="array" ref="D75">IFERROR(INDEX(devis,MATCH(SMALL(repres1,ROW(D71)),repres1,0),COLUMN(D:D)),"")</f>
        <v/>
      </c>
      <c r="E75" s="49" t="str">
        <f t="array" ref="E75">IFERROR(INDEX(devis,MATCH(SMALL(repres1,ROW(E71)),repres1,0),COLUMN(E:E)),"")</f>
        <v/>
      </c>
      <c r="F75" s="49" t="str">
        <f t="array" ref="F75">IFERROR(INDEX(devis,MATCH(SMALL(repres1,ROW(F71)),repres1,0),COLUMN(F:F)),"")</f>
        <v/>
      </c>
      <c r="G75" s="48" t="str">
        <f t="array" ref="G75">IFERROR(IF(A75="total",INDEX('SUIVI COMMANDE GENERAL'!L$5:L$1000,MATCH(H75,'SUIVI COMMANDE GENERAL'!K$5:K$1000,0)),IF(H75&lt;&gt;"",SUM(G$5:G74),INDEX(devis,MATCH(SMALL(repres1,ROW(G71)),repres1,0),COLUMN(G:G)))),"")</f>
        <v/>
      </c>
      <c r="H75" s="46" t="str">
        <f t="array" ref="H75">IF(A75="total",MAX(IFERROR(IF(INT('SUIVI COMMANDE GENERAL'!$K$5:$K$1000)=COUNTIF($A$5:$A75,"total"),'SUIVI COMMANDE GENERAL'!$K$5:$K$1000,0),0)),"")</f>
        <v/>
      </c>
    </row>
    <row r="76" spans="1:8">
      <c r="A76" s="49" t="str">
        <f t="array" ref="A76">IFERROR(INDEX(devis,MATCH(SMALL(repres1,ROW(A72)),repres1,0),COLUMN(A:A)),"")</f>
        <v/>
      </c>
      <c r="B76" s="51" t="str">
        <f t="array" ref="B76">IF(A76="total",INDEX(mois,MATCH(INT(H76),ROW($1:$12),0)),"")</f>
        <v/>
      </c>
      <c r="C76" s="49" t="str">
        <f t="array" ref="C76">IFERROR(INDEX(devis,MATCH(SMALL(repres1,ROW(C72)),repres1,0),COLUMN(C:C)),"")</f>
        <v/>
      </c>
      <c r="D76" s="49" t="str">
        <f t="array" ref="D76">IFERROR(INDEX(devis,MATCH(SMALL(repres1,ROW(D72)),repres1,0),COLUMN(D:D)),"")</f>
        <v/>
      </c>
      <c r="E76" s="49" t="str">
        <f t="array" ref="E76">IFERROR(INDEX(devis,MATCH(SMALL(repres1,ROW(E72)),repres1,0),COLUMN(E:E)),"")</f>
        <v/>
      </c>
      <c r="F76" s="49" t="str">
        <f t="array" ref="F76">IFERROR(INDEX(devis,MATCH(SMALL(repres1,ROW(F72)),repres1,0),COLUMN(F:F)),"")</f>
        <v/>
      </c>
      <c r="G76" s="48" t="str">
        <f t="array" ref="G76">IFERROR(IF(A76="total",INDEX('SUIVI COMMANDE GENERAL'!L$5:L$1000,MATCH(H76,'SUIVI COMMANDE GENERAL'!K$5:K$1000,0)),IF(H76&lt;&gt;"",SUM(G$5:G75),INDEX(devis,MATCH(SMALL(repres1,ROW(G72)),repres1,0),COLUMN(G:G)))),"")</f>
        <v/>
      </c>
      <c r="H76" s="46" t="str">
        <f t="array" ref="H76">IF(A76="total",MAX(IFERROR(IF(INT('SUIVI COMMANDE GENERAL'!$K$5:$K$1000)=COUNTIF($A$5:$A76,"total"),'SUIVI COMMANDE GENERAL'!$K$5:$K$1000,0),0)),"")</f>
        <v/>
      </c>
    </row>
    <row r="77" spans="1:8">
      <c r="A77" s="49" t="str">
        <f t="array" ref="A77">IFERROR(INDEX(devis,MATCH(SMALL(repres1,ROW(A73)),repres1,0),COLUMN(A:A)),"")</f>
        <v/>
      </c>
      <c r="B77" s="51" t="str">
        <f t="array" ref="B77">IF(A77="total",INDEX(mois,MATCH(INT(H77),ROW($1:$12),0)),"")</f>
        <v/>
      </c>
      <c r="C77" s="49" t="str">
        <f t="array" ref="C77">IFERROR(INDEX(devis,MATCH(SMALL(repres1,ROW(C73)),repres1,0),COLUMN(C:C)),"")</f>
        <v/>
      </c>
      <c r="D77" s="49" t="str">
        <f t="array" ref="D77">IFERROR(INDEX(devis,MATCH(SMALL(repres1,ROW(D73)),repres1,0),COLUMN(D:D)),"")</f>
        <v/>
      </c>
      <c r="E77" s="49" t="str">
        <f t="array" ref="E77">IFERROR(INDEX(devis,MATCH(SMALL(repres1,ROW(E73)),repres1,0),COLUMN(E:E)),"")</f>
        <v/>
      </c>
      <c r="F77" s="49" t="str">
        <f t="array" ref="F77">IFERROR(INDEX(devis,MATCH(SMALL(repres1,ROW(F73)),repres1,0),COLUMN(F:F)),"")</f>
        <v/>
      </c>
      <c r="G77" s="48" t="str">
        <f t="array" ref="G77">IFERROR(IF(A77="total",INDEX('SUIVI COMMANDE GENERAL'!L$5:L$1000,MATCH(H77,'SUIVI COMMANDE GENERAL'!K$5:K$1000,0)),IF(H77&lt;&gt;"",SUM(G$5:G76),INDEX(devis,MATCH(SMALL(repres1,ROW(G73)),repres1,0),COLUMN(G:G)))),"")</f>
        <v/>
      </c>
      <c r="H77" s="46" t="str">
        <f t="array" ref="H77">IF(A77="total",MAX(IFERROR(IF(INT('SUIVI COMMANDE GENERAL'!$K$5:$K$1000)=COUNTIF($A$5:$A77,"total"),'SUIVI COMMANDE GENERAL'!$K$5:$K$1000,0),0)),"")</f>
        <v/>
      </c>
    </row>
  </sheetData>
  <mergeCells count="1">
    <mergeCell ref="A1:F1"/>
  </mergeCells>
  <conditionalFormatting sqref="A5:G77">
    <cfRule type="expression" dxfId="6" priority="1">
      <formula>AND($A5="total")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15"/>
  <sheetViews>
    <sheetView workbookViewId="0">
      <selection sqref="A1:E1"/>
    </sheetView>
  </sheetViews>
  <sheetFormatPr baseColWidth="10" defaultRowHeight="14.5"/>
  <cols>
    <col min="6" max="6" width="11.453125" style="16"/>
  </cols>
  <sheetData>
    <row r="1" spans="1:6" ht="24" thickBot="1">
      <c r="A1" s="39" t="s">
        <v>51</v>
      </c>
      <c r="B1" s="39"/>
      <c r="C1" s="39"/>
      <c r="D1" s="39"/>
      <c r="E1" s="39"/>
      <c r="F1" s="9"/>
    </row>
    <row r="2" spans="1:6" ht="15" thickBot="1">
      <c r="A2" s="3">
        <v>43831</v>
      </c>
      <c r="B2" s="2"/>
      <c r="C2" s="2"/>
      <c r="D2" s="2"/>
      <c r="E2" s="2"/>
      <c r="F2" s="9"/>
    </row>
    <row r="3" spans="1:6" ht="15" thickBot="1">
      <c r="A3" s="2"/>
      <c r="B3" s="2"/>
      <c r="C3" s="2"/>
      <c r="D3" s="2"/>
      <c r="E3" s="2"/>
      <c r="F3" s="9"/>
    </row>
    <row r="4" spans="1:6" ht="15" thickBot="1">
      <c r="A4" s="19" t="s">
        <v>1</v>
      </c>
      <c r="B4" s="19" t="s">
        <v>2</v>
      </c>
      <c r="C4" s="19" t="s">
        <v>5</v>
      </c>
      <c r="D4" s="19" t="s">
        <v>3</v>
      </c>
      <c r="E4" s="20" t="s">
        <v>4</v>
      </c>
      <c r="F4" s="27" t="s">
        <v>20</v>
      </c>
    </row>
    <row r="5" spans="1:6">
      <c r="A5" s="24" t="s">
        <v>25</v>
      </c>
      <c r="B5" s="4" t="s">
        <v>30</v>
      </c>
      <c r="C5" s="4">
        <v>70</v>
      </c>
      <c r="D5" s="4" t="s">
        <v>38</v>
      </c>
      <c r="E5" s="5">
        <v>100</v>
      </c>
      <c r="F5" s="36">
        <v>54</v>
      </c>
    </row>
    <row r="6" spans="1:6" ht="15" thickBot="1">
      <c r="A6" s="24" t="s">
        <v>27</v>
      </c>
      <c r="B6" s="6" t="s">
        <v>33</v>
      </c>
      <c r="C6" s="6">
        <v>25</v>
      </c>
      <c r="D6" s="6" t="s">
        <v>38</v>
      </c>
      <c r="E6" s="1">
        <v>48</v>
      </c>
      <c r="F6" s="37">
        <v>12</v>
      </c>
    </row>
    <row r="7" spans="1:6" ht="15" thickBot="1">
      <c r="A7" s="19" t="s">
        <v>49</v>
      </c>
      <c r="B7" s="19"/>
      <c r="C7" s="19"/>
      <c r="D7" s="19"/>
      <c r="E7" s="20"/>
      <c r="F7" s="38">
        <f>SUM(F5:F6)</f>
        <v>66</v>
      </c>
    </row>
    <row r="8" spans="1:6">
      <c r="A8" s="2"/>
      <c r="B8" s="2"/>
      <c r="C8" s="2"/>
      <c r="D8" s="2"/>
      <c r="E8" s="2"/>
      <c r="F8" s="9"/>
    </row>
    <row r="9" spans="1:6" ht="15" thickBot="1">
      <c r="A9" s="2"/>
      <c r="B9" s="2"/>
      <c r="C9" s="2"/>
      <c r="D9" s="2"/>
      <c r="E9" s="2"/>
      <c r="F9" s="9"/>
    </row>
    <row r="10" spans="1:6" ht="15" thickBot="1">
      <c r="A10" s="3">
        <v>43862</v>
      </c>
      <c r="B10" s="2"/>
      <c r="C10" s="2"/>
      <c r="D10" s="2"/>
      <c r="E10" s="2"/>
      <c r="F10" s="9"/>
    </row>
    <row r="11" spans="1:6" ht="15" thickBot="1">
      <c r="A11" s="2"/>
      <c r="B11" s="2"/>
      <c r="C11" s="2"/>
      <c r="D11" s="2"/>
      <c r="E11" s="2"/>
      <c r="F11" s="9"/>
    </row>
    <row r="12" spans="1:6" ht="15" thickBot="1">
      <c r="A12" s="19" t="s">
        <v>1</v>
      </c>
      <c r="B12" s="19" t="s">
        <v>2</v>
      </c>
      <c r="C12" s="19" t="s">
        <v>5</v>
      </c>
      <c r="D12" s="19" t="s">
        <v>3</v>
      </c>
      <c r="E12" s="20" t="s">
        <v>4</v>
      </c>
      <c r="F12" s="27" t="s">
        <v>20</v>
      </c>
    </row>
    <row r="13" spans="1:6">
      <c r="A13" s="24" t="s">
        <v>13</v>
      </c>
      <c r="B13" s="4" t="s">
        <v>43</v>
      </c>
      <c r="C13" s="4">
        <v>21</v>
      </c>
      <c r="D13" s="4" t="s">
        <v>38</v>
      </c>
      <c r="E13" s="5">
        <v>100</v>
      </c>
      <c r="F13" s="36">
        <v>54</v>
      </c>
    </row>
    <row r="14" spans="1:6" ht="15" thickBot="1">
      <c r="A14" s="24" t="s">
        <v>19</v>
      </c>
      <c r="B14" s="6" t="s">
        <v>46</v>
      </c>
      <c r="C14" s="6">
        <v>25</v>
      </c>
      <c r="D14" s="6" t="s">
        <v>38</v>
      </c>
      <c r="E14" s="1">
        <v>48</v>
      </c>
      <c r="F14" s="37">
        <v>12</v>
      </c>
    </row>
    <row r="15" spans="1:6" ht="15" thickBot="1">
      <c r="A15" s="19" t="s">
        <v>49</v>
      </c>
      <c r="B15" s="19"/>
      <c r="C15" s="19"/>
      <c r="D15" s="19"/>
      <c r="E15" s="20"/>
      <c r="F15" s="38">
        <f>SUM(F13:F14)</f>
        <v>66</v>
      </c>
    </row>
  </sheetData>
  <mergeCells count="1">
    <mergeCell ref="A1:E1"/>
  </mergeCells>
  <conditionalFormatting sqref="A1:A9">
    <cfRule type="duplicateValues" dxfId="28" priority="9"/>
  </conditionalFormatting>
  <conditionalFormatting sqref="A10:A15">
    <cfRule type="duplicateValues" dxfId="27" priority="1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13"/>
  <sheetViews>
    <sheetView workbookViewId="0">
      <selection sqref="A1:E1"/>
    </sheetView>
  </sheetViews>
  <sheetFormatPr baseColWidth="10" defaultRowHeight="14.5"/>
  <cols>
    <col min="6" max="6" width="11.453125" style="16"/>
  </cols>
  <sheetData>
    <row r="1" spans="1:6" ht="24" thickBot="1">
      <c r="A1" s="39" t="s">
        <v>52</v>
      </c>
      <c r="B1" s="39"/>
      <c r="C1" s="39"/>
      <c r="D1" s="39"/>
      <c r="E1" s="39"/>
      <c r="F1" s="9"/>
    </row>
    <row r="2" spans="1:6" ht="15" thickBot="1">
      <c r="A2" s="3">
        <v>43831</v>
      </c>
      <c r="B2" s="2"/>
      <c r="C2" s="2"/>
      <c r="D2" s="2"/>
      <c r="E2" s="2"/>
      <c r="F2" s="9"/>
    </row>
    <row r="3" spans="1:6" ht="15" thickBot="1">
      <c r="A3" s="2"/>
      <c r="B3" s="2"/>
      <c r="C3" s="2"/>
      <c r="D3" s="2"/>
      <c r="E3" s="2"/>
      <c r="F3" s="9"/>
    </row>
    <row r="4" spans="1:6" ht="15" thickBot="1">
      <c r="A4" s="19" t="s">
        <v>1</v>
      </c>
      <c r="B4" s="19" t="s">
        <v>2</v>
      </c>
      <c r="C4" s="19" t="s">
        <v>5</v>
      </c>
      <c r="D4" s="19" t="s">
        <v>3</v>
      </c>
      <c r="E4" s="20" t="s">
        <v>4</v>
      </c>
      <c r="F4" s="27" t="s">
        <v>20</v>
      </c>
    </row>
    <row r="5" spans="1:6" ht="15" thickBot="1">
      <c r="A5" s="24" t="s">
        <v>15</v>
      </c>
      <c r="B5" s="4" t="s">
        <v>31</v>
      </c>
      <c r="C5" s="4">
        <v>25</v>
      </c>
      <c r="D5" s="4" t="s">
        <v>36</v>
      </c>
      <c r="E5" s="5">
        <v>350</v>
      </c>
      <c r="F5" s="36">
        <v>21</v>
      </c>
    </row>
    <row r="6" spans="1:6" ht="15" thickBot="1">
      <c r="A6" s="19" t="s">
        <v>49</v>
      </c>
      <c r="B6" s="19"/>
      <c r="C6" s="19"/>
      <c r="D6" s="19"/>
      <c r="E6" s="20"/>
      <c r="F6" s="38">
        <f>SUM(F5:F5)</f>
        <v>21</v>
      </c>
    </row>
    <row r="7" spans="1:6">
      <c r="A7" s="2"/>
      <c r="B7" s="2"/>
      <c r="C7" s="2"/>
      <c r="D7" s="2"/>
      <c r="E7" s="2"/>
      <c r="F7" s="9"/>
    </row>
    <row r="8" spans="1:6" ht="15" thickBot="1">
      <c r="A8" s="2"/>
      <c r="B8" s="2"/>
      <c r="C8" s="2"/>
      <c r="D8" s="2"/>
      <c r="E8" s="2"/>
      <c r="F8" s="9"/>
    </row>
    <row r="9" spans="1:6" ht="15" thickBot="1">
      <c r="A9" s="3">
        <v>43862</v>
      </c>
      <c r="B9" s="2"/>
      <c r="C9" s="2"/>
      <c r="D9" s="2"/>
      <c r="E9" s="2"/>
      <c r="F9" s="9"/>
    </row>
    <row r="10" spans="1:6" ht="15" thickBot="1">
      <c r="A10" s="2"/>
      <c r="B10" s="2"/>
      <c r="C10" s="2"/>
      <c r="D10" s="2"/>
      <c r="E10" s="2"/>
      <c r="F10" s="9"/>
    </row>
    <row r="11" spans="1:6" ht="15" thickBot="1">
      <c r="A11" s="19" t="s">
        <v>1</v>
      </c>
      <c r="B11" s="19" t="s">
        <v>2</v>
      </c>
      <c r="C11" s="19" t="s">
        <v>5</v>
      </c>
      <c r="D11" s="19" t="s">
        <v>3</v>
      </c>
      <c r="E11" s="20" t="s">
        <v>4</v>
      </c>
      <c r="F11" s="27" t="s">
        <v>20</v>
      </c>
    </row>
    <row r="12" spans="1:6" ht="15" thickBot="1">
      <c r="A12" s="24" t="s">
        <v>9</v>
      </c>
      <c r="B12" s="4" t="s">
        <v>44</v>
      </c>
      <c r="C12" s="4">
        <v>39</v>
      </c>
      <c r="D12" s="4" t="s">
        <v>36</v>
      </c>
      <c r="E12" s="5">
        <v>350</v>
      </c>
      <c r="F12" s="36">
        <v>21</v>
      </c>
    </row>
    <row r="13" spans="1:6" ht="15" thickBot="1">
      <c r="A13" s="19" t="s">
        <v>49</v>
      </c>
      <c r="B13" s="19"/>
      <c r="C13" s="19"/>
      <c r="D13" s="19"/>
      <c r="E13" s="20"/>
      <c r="F13" s="38">
        <f>SUM(F12:F12)</f>
        <v>21</v>
      </c>
    </row>
  </sheetData>
  <mergeCells count="1">
    <mergeCell ref="A1:E1"/>
  </mergeCells>
  <conditionalFormatting sqref="A1:A8">
    <cfRule type="duplicateValues" dxfId="26" priority="14"/>
  </conditionalFormatting>
  <conditionalFormatting sqref="A9:A13">
    <cfRule type="duplicateValues" dxfId="25" priority="16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5"/>
  <sheetViews>
    <sheetView workbookViewId="0">
      <selection sqref="A1:E1"/>
    </sheetView>
  </sheetViews>
  <sheetFormatPr baseColWidth="10" defaultRowHeight="14.5"/>
  <sheetData>
    <row r="1" spans="1:6" ht="24" thickBot="1">
      <c r="A1" s="39" t="s">
        <v>53</v>
      </c>
      <c r="B1" s="39"/>
      <c r="C1" s="39"/>
      <c r="D1" s="39"/>
      <c r="E1" s="39"/>
      <c r="F1" s="9"/>
    </row>
    <row r="2" spans="1:6" ht="15" thickBot="1">
      <c r="A2" s="3">
        <v>43831</v>
      </c>
      <c r="B2" s="2"/>
      <c r="C2" s="2"/>
      <c r="D2" s="2"/>
      <c r="E2" s="2"/>
      <c r="F2" s="9"/>
    </row>
    <row r="3" spans="1:6" ht="15" thickBot="1">
      <c r="A3" s="2"/>
      <c r="B3" s="2"/>
      <c r="C3" s="2"/>
      <c r="D3" s="2"/>
      <c r="E3" s="2"/>
      <c r="F3" s="9"/>
    </row>
    <row r="4" spans="1:6" ht="15" thickBot="1">
      <c r="A4" s="19" t="s">
        <v>1</v>
      </c>
      <c r="B4" s="19" t="s">
        <v>2</v>
      </c>
      <c r="C4" s="19" t="s">
        <v>5</v>
      </c>
      <c r="D4" s="19" t="s">
        <v>3</v>
      </c>
      <c r="E4" s="20" t="s">
        <v>4</v>
      </c>
      <c r="F4" s="27" t="s">
        <v>20</v>
      </c>
    </row>
    <row r="5" spans="1:6">
      <c r="A5" s="24" t="s">
        <v>26</v>
      </c>
      <c r="B5" s="4" t="s">
        <v>32</v>
      </c>
      <c r="C5" s="4">
        <v>70</v>
      </c>
      <c r="D5" s="4" t="s">
        <v>36</v>
      </c>
      <c r="E5" s="5">
        <v>25</v>
      </c>
      <c r="F5" s="36">
        <v>48</v>
      </c>
    </row>
    <row r="6" spans="1:6" ht="15" thickBot="1">
      <c r="A6" s="28" t="s">
        <v>28</v>
      </c>
      <c r="B6" s="6" t="s">
        <v>35</v>
      </c>
      <c r="C6" s="6">
        <v>21</v>
      </c>
      <c r="D6" s="6" t="s">
        <v>36</v>
      </c>
      <c r="E6" s="1">
        <v>170</v>
      </c>
      <c r="F6" s="37">
        <v>84</v>
      </c>
    </row>
    <row r="7" spans="1:6" ht="15" thickBot="1">
      <c r="A7" s="19" t="s">
        <v>49</v>
      </c>
      <c r="B7" s="19"/>
      <c r="C7" s="19"/>
      <c r="D7" s="19"/>
      <c r="E7" s="20"/>
      <c r="F7" s="38">
        <f>SUM(F5:F6)</f>
        <v>132</v>
      </c>
    </row>
    <row r="8" spans="1:6">
      <c r="A8" s="2"/>
      <c r="B8" s="2"/>
      <c r="C8" s="2"/>
      <c r="D8" s="2"/>
      <c r="E8" s="2"/>
      <c r="F8" s="9"/>
    </row>
    <row r="9" spans="1:6" ht="15" thickBot="1">
      <c r="A9" s="2"/>
      <c r="B9" s="2"/>
      <c r="C9" s="2"/>
      <c r="D9" s="2"/>
      <c r="E9" s="2"/>
      <c r="F9" s="9"/>
    </row>
    <row r="10" spans="1:6" ht="15" thickBot="1">
      <c r="A10" s="3">
        <v>43862</v>
      </c>
      <c r="B10" s="2"/>
      <c r="C10" s="2"/>
      <c r="D10" s="2"/>
      <c r="E10" s="2"/>
      <c r="F10" s="9"/>
    </row>
    <row r="11" spans="1:6" ht="15" thickBot="1">
      <c r="A11" s="2"/>
      <c r="B11" s="2"/>
      <c r="C11" s="2"/>
      <c r="D11" s="2"/>
      <c r="E11" s="2"/>
      <c r="F11" s="9"/>
    </row>
    <row r="12" spans="1:6" ht="15" thickBot="1">
      <c r="A12" s="19" t="s">
        <v>1</v>
      </c>
      <c r="B12" s="19" t="s">
        <v>2</v>
      </c>
      <c r="C12" s="19" t="s">
        <v>5</v>
      </c>
      <c r="D12" s="19" t="s">
        <v>3</v>
      </c>
      <c r="E12" s="20" t="s">
        <v>4</v>
      </c>
      <c r="F12" s="27" t="s">
        <v>20</v>
      </c>
    </row>
    <row r="13" spans="1:6">
      <c r="A13" s="24" t="s">
        <v>10</v>
      </c>
      <c r="B13" s="4" t="s">
        <v>45</v>
      </c>
      <c r="C13" s="4">
        <v>70</v>
      </c>
      <c r="D13" s="4" t="s">
        <v>36</v>
      </c>
      <c r="E13" s="5">
        <v>25</v>
      </c>
      <c r="F13" s="36">
        <v>48</v>
      </c>
    </row>
    <row r="14" spans="1:6" ht="15" thickBot="1">
      <c r="A14" s="24" t="s">
        <v>14</v>
      </c>
      <c r="B14" s="6" t="s">
        <v>48</v>
      </c>
      <c r="C14" s="6">
        <v>39</v>
      </c>
      <c r="D14" s="6" t="s">
        <v>36</v>
      </c>
      <c r="E14" s="1">
        <v>170</v>
      </c>
      <c r="F14" s="37">
        <v>84</v>
      </c>
    </row>
    <row r="15" spans="1:6" ht="15" thickBot="1">
      <c r="A15" s="19" t="s">
        <v>49</v>
      </c>
      <c r="B15" s="19"/>
      <c r="C15" s="19"/>
      <c r="D15" s="19"/>
      <c r="E15" s="20"/>
      <c r="F15" s="38">
        <f>SUM(F13:F14)</f>
        <v>132</v>
      </c>
    </row>
  </sheetData>
  <mergeCells count="1">
    <mergeCell ref="A1:E1"/>
  </mergeCells>
  <conditionalFormatting sqref="A10:A15">
    <cfRule type="duplicateValues" dxfId="24" priority="18"/>
  </conditionalFormatting>
  <conditionalFormatting sqref="A1:A9">
    <cfRule type="duplicateValues" dxfId="23" priority="20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3E8ED4EC5F391448F996BE145F123FA" ma:contentTypeVersion="7" ma:contentTypeDescription="Crée un document." ma:contentTypeScope="" ma:versionID="6baf2a8b79515027c17e76edf327a07b">
  <xsd:schema xmlns:xsd="http://www.w3.org/2001/XMLSchema" xmlns:xs="http://www.w3.org/2001/XMLSchema" xmlns:p="http://schemas.microsoft.com/office/2006/metadata/properties" xmlns:ns2="50295ffb-490a-4a32-9ff9-5c29fe912c57" targetNamespace="http://schemas.microsoft.com/office/2006/metadata/properties" ma:root="true" ma:fieldsID="72e7f3fc63ff1c4ceb57ae58cb27407e" ns2:_="">
    <xsd:import namespace="50295ffb-490a-4a32-9ff9-5c29fe912c5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295ffb-490a-4a32-9ff9-5c29fe912c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1CEFDE6-A6A0-4F8B-81CF-B32E3723B073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microsoft.com/office/infopath/2007/PartnerControls"/>
    <ds:schemaRef ds:uri="50295ffb-490a-4a32-9ff9-5c29fe912c57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C5F0D3D2-E682-44DC-960C-750F4BE240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295ffb-490a-4a32-9ff9-5c29fe912c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FB8A19D-8E1D-4DE1-AF2B-5ED57F18781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SUIVI COMMANDE GENERAL</vt:lpstr>
      <vt:lpstr>RP1</vt:lpstr>
      <vt:lpstr>RP2</vt:lpstr>
      <vt:lpstr>RP3</vt:lpstr>
      <vt:lpstr>RP4</vt:lpstr>
      <vt:lpstr>devis</vt:lpstr>
      <vt:lpstr>mois</vt:lpstr>
      <vt:lpstr>repres1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Acadir</dc:creator>
  <cp:lastModifiedBy>tulipe</cp:lastModifiedBy>
  <cp:lastPrinted>2018-06-01T09:50:38Z</cp:lastPrinted>
  <dcterms:created xsi:type="dcterms:W3CDTF">2017-07-28T05:52:41Z</dcterms:created>
  <dcterms:modified xsi:type="dcterms:W3CDTF">2020-10-26T19:09:50Z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0x01010023E8ED4EC5F391448F996BE145F123FA</vt:lpwstr>
  </property>
</Properties>
</file>