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3" i="1"/>
  <c r="P3" s="1"/>
  <c r="M4" s="1"/>
  <c r="I5"/>
  <c r="I6"/>
  <c r="I7"/>
  <c r="I8"/>
  <c r="I9"/>
  <c r="I10"/>
  <c r="I11"/>
  <c r="I12"/>
  <c r="H12"/>
  <c r="H5"/>
  <c r="H6"/>
  <c r="H7"/>
  <c r="H8"/>
  <c r="H9"/>
  <c r="H10"/>
  <c r="H11"/>
  <c r="G5"/>
  <c r="G6"/>
  <c r="G7"/>
  <c r="G8"/>
  <c r="G9"/>
  <c r="G10"/>
  <c r="G11"/>
  <c r="G12"/>
  <c r="I4"/>
  <c r="H4"/>
  <c r="G4"/>
  <c r="Q3" l="1"/>
  <c r="M5" l="1"/>
  <c r="L4"/>
</calcChain>
</file>

<file path=xl/sharedStrings.xml><?xml version="1.0" encoding="utf-8"?>
<sst xmlns="http://schemas.openxmlformats.org/spreadsheetml/2006/main" count="52" uniqueCount="38">
  <si>
    <t>NOM</t>
  </si>
  <si>
    <t>ADRESSE</t>
  </si>
  <si>
    <t>VILLE</t>
  </si>
  <si>
    <t>PAYS</t>
  </si>
  <si>
    <t>ANNEES</t>
  </si>
  <si>
    <t>MOIS</t>
  </si>
  <si>
    <t>SEMAINE</t>
  </si>
  <si>
    <t>DATE VISITE</t>
  </si>
  <si>
    <t>TOTO</t>
  </si>
  <si>
    <t>TATA</t>
  </si>
  <si>
    <t>CRICRI</t>
  </si>
  <si>
    <t>JEAN</t>
  </si>
  <si>
    <t>PIERRE</t>
  </si>
  <si>
    <t>GROS</t>
  </si>
  <si>
    <t>EXCEL</t>
  </si>
  <si>
    <t>PAPIER</t>
  </si>
  <si>
    <t>TABLE</t>
  </si>
  <si>
    <t>1 RUE DE TATA</t>
  </si>
  <si>
    <t>4 RUE DES AUBIERS</t>
  </si>
  <si>
    <t>8 RUE DU LOUP</t>
  </si>
  <si>
    <t>78 RUE DES GLANDS</t>
  </si>
  <si>
    <t>45 RUE ARNOLD</t>
  </si>
  <si>
    <t>6 RUE ARMO</t>
  </si>
  <si>
    <t>4 RUE DU PARC</t>
  </si>
  <si>
    <t>4 AVENUE DE PARIS</t>
  </si>
  <si>
    <t>15 AVENUE DES CHAMPS</t>
  </si>
  <si>
    <t>PARIS</t>
  </si>
  <si>
    <t>BORDEAUX</t>
  </si>
  <si>
    <t>LYON</t>
  </si>
  <si>
    <t>NANTES</t>
  </si>
  <si>
    <t>FRANCE</t>
  </si>
  <si>
    <t>Nombre de visite</t>
  </si>
  <si>
    <t>Reste à visiter</t>
  </si>
  <si>
    <t>Objectif de visite</t>
  </si>
  <si>
    <t>Semaine dernière</t>
  </si>
  <si>
    <t>Mois en cours</t>
  </si>
  <si>
    <t>Date du jour</t>
  </si>
  <si>
    <t>Semaine en cours</t>
  </si>
</sst>
</file>

<file path=xl/styles.xml><?xml version="1.0" encoding="utf-8"?>
<styleSheet xmlns="http://schemas.openxmlformats.org/spreadsheetml/2006/main">
  <fonts count="1">
    <font>
      <sz val="9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14" fontId="0" fillId="0" borderId="1" xfId="0" applyNumberFormat="1" applyBorder="1"/>
    <xf numFmtId="0" fontId="0" fillId="2" borderId="1" xfId="0" applyFill="1" applyBorder="1"/>
    <xf numFmtId="0" fontId="0" fillId="2" borderId="6" xfId="0" applyFill="1" applyBorder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plotArea>
      <c:layout>
        <c:manualLayout>
          <c:layoutTarget val="inner"/>
          <c:xMode val="edge"/>
          <c:yMode val="edge"/>
          <c:x val="0.17948071471455382"/>
          <c:y val="0.1092432553617972"/>
          <c:w val="0.63778358280688874"/>
          <c:h val="0.89752994022619359"/>
        </c:manualLayout>
      </c:layout>
      <c:doughnutChart>
        <c:varyColors val="1"/>
        <c:ser>
          <c:idx val="0"/>
          <c:order val="0"/>
          <c:tx>
            <c:strRef>
              <c:f>Feuil1!$L$3</c:f>
              <c:strCache>
                <c:ptCount val="1"/>
                <c:pt idx="0">
                  <c:v>Semaine dernière</c:v>
                </c:pt>
              </c:strCache>
            </c:strRef>
          </c:tx>
          <c:dPt>
            <c:idx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spPr>
              <a:noFill/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4-D19C-4CE4-A042-D37C996EAAF9}"/>
              </c:ext>
            </c:extLst>
          </c:dPt>
          <c:dLbls>
            <c:dLbl>
              <c:idx val="2"/>
              <c:delete val="1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D19C-4CE4-A042-D37C996EAAF9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Val val="1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Feuil1!$K$4:$K$6</c:f>
              <c:strCache>
                <c:ptCount val="3"/>
                <c:pt idx="0">
                  <c:v>Nombre de visite</c:v>
                </c:pt>
                <c:pt idx="1">
                  <c:v>Reste à visiter</c:v>
                </c:pt>
                <c:pt idx="2">
                  <c:v>Objectif de visite</c:v>
                </c:pt>
              </c:strCache>
            </c:strRef>
          </c:cat>
          <c:val>
            <c:numRef>
              <c:f>Feuil1!$L$4:$L$6</c:f>
              <c:numCache>
                <c:formatCode>General</c:formatCode>
                <c:ptCount val="3"/>
                <c:pt idx="0">
                  <c:v>3</c:v>
                </c:pt>
                <c:pt idx="1">
                  <c:v>7</c:v>
                </c:pt>
                <c:pt idx="2">
                  <c:v>10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D19C-4CE4-A042-D37C996EAAF9}"/>
            </c:ext>
          </c:extLst>
        </c:ser>
        <c:ser>
          <c:idx val="1"/>
          <c:order val="1"/>
          <c:tx>
            <c:strRef>
              <c:f>Feuil1!$M$3</c:f>
              <c:strCache>
                <c:ptCount val="1"/>
                <c:pt idx="0">
                  <c:v>Mois en cours</c:v>
                </c:pt>
              </c:strCache>
            </c:strRef>
          </c:tx>
          <c:dPt>
            <c:idx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D19C-4CE4-A042-D37C996EAAF9}"/>
              </c:ext>
            </c:extLst>
          </c:dPt>
          <c:dPt>
            <c:idx val="2"/>
            <c:spPr>
              <a:noFill/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D19C-4CE4-A042-D37C996EAAF9}"/>
              </c:ext>
            </c:extLst>
          </c:dPt>
          <c:dLbls>
            <c:dLbl>
              <c:idx val="2"/>
              <c:delete val="1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D19C-4CE4-A042-D37C996EAAF9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Val val="1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Feuil1!$K$4:$K$6</c:f>
              <c:strCache>
                <c:ptCount val="3"/>
                <c:pt idx="0">
                  <c:v>Nombre de visite</c:v>
                </c:pt>
                <c:pt idx="1">
                  <c:v>Reste à visiter</c:v>
                </c:pt>
                <c:pt idx="2">
                  <c:v>Objectif de visite</c:v>
                </c:pt>
              </c:strCache>
            </c:strRef>
          </c:cat>
          <c:val>
            <c:numRef>
              <c:f>Feuil1!$M$4:$M$6</c:f>
              <c:numCache>
                <c:formatCode>General</c:formatCode>
                <c:ptCount val="3"/>
                <c:pt idx="0">
                  <c:v>4</c:v>
                </c:pt>
                <c:pt idx="1">
                  <c:v>0</c:v>
                </c:pt>
                <c:pt idx="2">
                  <c:v>40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D19C-4CE4-A042-D37C996EAAF9}"/>
            </c:ext>
          </c:extLst>
        </c:ser>
        <c:dLbls/>
        <c:firstSliceAng val="270"/>
        <c:holeSize val="75"/>
      </c:doughnutChart>
      <c:spPr>
        <a:noFill/>
        <a:ln>
          <a:noFill/>
        </a:ln>
        <a:effectLst/>
      </c:spPr>
    </c:plotArea>
    <c:legend>
      <c:legendPos val="b"/>
      <c:legendEntry>
        <c:idx val="2"/>
        <c:delete val="1"/>
      </c:legendEntry>
      <c:layout>
        <c:manualLayout>
          <c:xMode val="edge"/>
          <c:yMode val="edge"/>
          <c:x val="0.28294303682774902"/>
          <c:y val="0.59405522927195942"/>
          <c:w val="0.39841391436790752"/>
          <c:h val="5.0790435242989006E-2"/>
        </c:manualLayout>
      </c:layout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323850</xdr:colOff>
      <xdr:row>12</xdr:row>
      <xdr:rowOff>142876</xdr:rowOff>
    </xdr:from>
    <xdr:to>
      <xdr:col>15</xdr:col>
      <xdr:colOff>171449</xdr:colOff>
      <xdr:row>40</xdr:row>
      <xdr:rowOff>95250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E39C51A6-D592-4785-A14A-74302416C12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B3:I12" totalsRowShown="0">
  <autoFilter ref="B3:I12"/>
  <tableColumns count="8">
    <tableColumn id="1" name="NOM"/>
    <tableColumn id="2" name="ADRESSE"/>
    <tableColumn id="3" name="VILLE"/>
    <tableColumn id="4" name="PAYS"/>
    <tableColumn id="5" name="DATE VISITE" dataDxfId="0"/>
    <tableColumn id="6" name="ANNEES">
      <calculatedColumnFormula>YEAR(F4)</calculatedColumnFormula>
    </tableColumn>
    <tableColumn id="7" name="MOIS">
      <calculatedColumnFormula>MONTH(F4)</calculatedColumnFormula>
    </tableColumn>
    <tableColumn id="8" name="SEMAINE">
      <calculatedColumnFormula>WEEKNUM(F4)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Q12"/>
  <sheetViews>
    <sheetView tabSelected="1" topLeftCell="A2" workbookViewId="0">
      <selection activeCell="E21" sqref="E21"/>
    </sheetView>
  </sheetViews>
  <sheetFormatPr baseColWidth="10" defaultRowHeight="11.5"/>
  <cols>
    <col min="3" max="3" width="22.09765625" bestFit="1" customWidth="1"/>
    <col min="6" max="6" width="13.09765625" customWidth="1"/>
    <col min="11" max="12" width="15.69921875" customWidth="1"/>
    <col min="13" max="13" width="12.69921875" customWidth="1"/>
    <col min="15" max="15" width="11.8984375" customWidth="1"/>
    <col min="16" max="16" width="13.3984375" customWidth="1"/>
    <col min="17" max="17" width="15.3984375" bestFit="1" customWidth="1"/>
  </cols>
  <sheetData>
    <row r="2" spans="2:17" ht="12" thickBot="1">
      <c r="O2" s="2" t="s">
        <v>36</v>
      </c>
      <c r="P2" s="2" t="s">
        <v>35</v>
      </c>
      <c r="Q2" s="2" t="s">
        <v>37</v>
      </c>
    </row>
    <row r="3" spans="2:17">
      <c r="B3" t="s">
        <v>0</v>
      </c>
      <c r="C3" t="s">
        <v>1</v>
      </c>
      <c r="D3" t="s">
        <v>2</v>
      </c>
      <c r="E3" t="s">
        <v>3</v>
      </c>
      <c r="F3" t="s">
        <v>7</v>
      </c>
      <c r="G3" t="s">
        <v>4</v>
      </c>
      <c r="H3" t="s">
        <v>5</v>
      </c>
      <c r="I3" t="s">
        <v>6</v>
      </c>
      <c r="K3" s="3"/>
      <c r="L3" s="4" t="s">
        <v>34</v>
      </c>
      <c r="M3" s="5" t="s">
        <v>35</v>
      </c>
      <c r="O3" s="10">
        <f ca="1">TODAY()</f>
        <v>44026</v>
      </c>
      <c r="P3" s="2">
        <f ca="1">MONTH(O3)</f>
        <v>7</v>
      </c>
      <c r="Q3" s="2">
        <f ca="1">WEEKNUM(O3)</f>
        <v>29</v>
      </c>
    </row>
    <row r="4" spans="2:17">
      <c r="B4" t="s">
        <v>8</v>
      </c>
      <c r="C4" t="s">
        <v>17</v>
      </c>
      <c r="D4" t="s">
        <v>26</v>
      </c>
      <c r="E4" t="s">
        <v>30</v>
      </c>
      <c r="F4" s="1">
        <v>44026</v>
      </c>
      <c r="G4">
        <f>YEAR(F4)</f>
        <v>2020</v>
      </c>
      <c r="H4">
        <f>MONTH(F4)</f>
        <v>7</v>
      </c>
      <c r="I4">
        <f>WEEKNUM(F4)</f>
        <v>29</v>
      </c>
      <c r="K4" s="6" t="s">
        <v>31</v>
      </c>
      <c r="L4" s="11">
        <f ca="1">SUMPRODUCT(--(Tableau1[SEMAINE]=Q3-1))</f>
        <v>3</v>
      </c>
      <c r="M4" s="12">
        <f ca="1">SUMPRODUCT(--(MONTH(Tableau1[DATE VISITE])=P3))</f>
        <v>4</v>
      </c>
    </row>
    <row r="5" spans="2:17">
      <c r="B5" t="s">
        <v>9</v>
      </c>
      <c r="C5" t="s">
        <v>18</v>
      </c>
      <c r="D5" t="s">
        <v>27</v>
      </c>
      <c r="E5" t="s">
        <v>30</v>
      </c>
      <c r="F5" s="1">
        <v>44019</v>
      </c>
      <c r="G5">
        <f t="shared" ref="G5:G12" si="0">YEAR(F5)</f>
        <v>2020</v>
      </c>
      <c r="H5">
        <f t="shared" ref="H5:H11" si="1">MONTH(F5)</f>
        <v>7</v>
      </c>
      <c r="I5">
        <f t="shared" ref="I5:I12" si="2">WEEKNUM(F5)</f>
        <v>28</v>
      </c>
      <c r="K5" s="6" t="s">
        <v>32</v>
      </c>
      <c r="L5" s="2">
        <v>7</v>
      </c>
      <c r="M5" s="12">
        <f ca="1">SUMPRODUCT(--(Tableau1[SEMAINE]&gt;Q3))</f>
        <v>0</v>
      </c>
    </row>
    <row r="6" spans="2:17" ht="12" thickBot="1">
      <c r="B6" t="s">
        <v>10</v>
      </c>
      <c r="C6" t="s">
        <v>19</v>
      </c>
      <c r="D6" t="s">
        <v>26</v>
      </c>
      <c r="E6" t="s">
        <v>30</v>
      </c>
      <c r="F6" s="1">
        <v>44020</v>
      </c>
      <c r="G6">
        <f t="shared" si="0"/>
        <v>2020</v>
      </c>
      <c r="H6">
        <f t="shared" si="1"/>
        <v>7</v>
      </c>
      <c r="I6">
        <f t="shared" si="2"/>
        <v>28</v>
      </c>
      <c r="K6" s="7" t="s">
        <v>33</v>
      </c>
      <c r="L6" s="8">
        <v>10</v>
      </c>
      <c r="M6" s="9">
        <v>40</v>
      </c>
    </row>
    <row r="7" spans="2:17">
      <c r="B7" t="s">
        <v>11</v>
      </c>
      <c r="C7" t="s">
        <v>20</v>
      </c>
      <c r="D7" t="s">
        <v>28</v>
      </c>
      <c r="E7" t="s">
        <v>30</v>
      </c>
      <c r="F7" s="1">
        <v>44021</v>
      </c>
      <c r="G7">
        <f t="shared" si="0"/>
        <v>2020</v>
      </c>
      <c r="H7">
        <f t="shared" si="1"/>
        <v>7</v>
      </c>
      <c r="I7">
        <f t="shared" si="2"/>
        <v>28</v>
      </c>
    </row>
    <row r="8" spans="2:17">
      <c r="B8" t="s">
        <v>12</v>
      </c>
      <c r="C8" t="s">
        <v>21</v>
      </c>
      <c r="D8" t="s">
        <v>29</v>
      </c>
      <c r="E8" t="s">
        <v>30</v>
      </c>
      <c r="F8" s="1">
        <v>43983</v>
      </c>
      <c r="G8">
        <f t="shared" si="0"/>
        <v>2020</v>
      </c>
      <c r="H8">
        <f t="shared" si="1"/>
        <v>6</v>
      </c>
      <c r="I8">
        <f t="shared" si="2"/>
        <v>23</v>
      </c>
    </row>
    <row r="9" spans="2:17">
      <c r="B9" t="s">
        <v>13</v>
      </c>
      <c r="C9" t="s">
        <v>23</v>
      </c>
      <c r="D9" t="s">
        <v>29</v>
      </c>
      <c r="E9" t="s">
        <v>30</v>
      </c>
      <c r="F9" s="1">
        <v>43984</v>
      </c>
      <c r="G9">
        <f t="shared" si="0"/>
        <v>2020</v>
      </c>
      <c r="H9">
        <f t="shared" si="1"/>
        <v>6</v>
      </c>
      <c r="I9">
        <f t="shared" si="2"/>
        <v>23</v>
      </c>
    </row>
    <row r="10" spans="2:17">
      <c r="B10" t="s">
        <v>14</v>
      </c>
      <c r="C10" t="s">
        <v>22</v>
      </c>
      <c r="D10" t="s">
        <v>26</v>
      </c>
      <c r="E10" t="s">
        <v>30</v>
      </c>
      <c r="F10" s="1">
        <v>43985</v>
      </c>
      <c r="G10">
        <f t="shared" si="0"/>
        <v>2020</v>
      </c>
      <c r="H10">
        <f t="shared" si="1"/>
        <v>6</v>
      </c>
      <c r="I10">
        <f t="shared" si="2"/>
        <v>23</v>
      </c>
    </row>
    <row r="11" spans="2:17">
      <c r="B11" t="s">
        <v>15</v>
      </c>
      <c r="C11" t="s">
        <v>24</v>
      </c>
      <c r="D11" t="s">
        <v>27</v>
      </c>
      <c r="E11" t="s">
        <v>30</v>
      </c>
      <c r="F11" s="1">
        <v>43986</v>
      </c>
      <c r="G11">
        <f t="shared" si="0"/>
        <v>2020</v>
      </c>
      <c r="H11">
        <f t="shared" si="1"/>
        <v>6</v>
      </c>
      <c r="I11">
        <f t="shared" si="2"/>
        <v>23</v>
      </c>
    </row>
    <row r="12" spans="2:17">
      <c r="B12" t="s">
        <v>16</v>
      </c>
      <c r="C12" t="s">
        <v>25</v>
      </c>
      <c r="D12" t="s">
        <v>26</v>
      </c>
      <c r="E12" t="s">
        <v>30</v>
      </c>
      <c r="F12" s="1">
        <v>43976</v>
      </c>
      <c r="G12">
        <f t="shared" si="0"/>
        <v>2020</v>
      </c>
      <c r="H12">
        <f>MONTH(F12)</f>
        <v>5</v>
      </c>
      <c r="I12">
        <f t="shared" si="2"/>
        <v>22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FERRON</dc:creator>
  <cp:lastModifiedBy>tulipe</cp:lastModifiedBy>
  <dcterms:created xsi:type="dcterms:W3CDTF">2020-07-14T10:43:01Z</dcterms:created>
  <dcterms:modified xsi:type="dcterms:W3CDTF">2020-07-14T11:35:51Z</dcterms:modified>
</cp:coreProperties>
</file>