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600" yWindow="140" windowWidth="17720" windowHeight="11020" activeTab="2"/>
  </bookViews>
  <sheets>
    <sheet name="Feuil1" sheetId="1" r:id="rId1"/>
    <sheet name="Feuil2" sheetId="2" r:id="rId2"/>
    <sheet name="analyse " sheetId="3" r:id="rId3"/>
  </sheets>
  <definedNames>
    <definedName name="femmes">OFFSET(Feuil2!$B$2,,,COUNTIF(Feuil2!$B:$B,"&gt;&lt;")-1)</definedName>
    <definedName name="HOMMES">OFFSET(Feuil1!$B$2,,,COUNTIF(Feuil1!$B:$B,"&gt;&lt;")-1)</definedName>
  </definedNames>
  <calcPr calcId="124519"/>
</workbook>
</file>

<file path=xl/calcChain.xml><?xml version="1.0" encoding="utf-8"?>
<calcChain xmlns="http://schemas.openxmlformats.org/spreadsheetml/2006/main">
  <c r="G5" i="3"/>
  <c r="G6"/>
  <c r="G7"/>
  <c r="G8"/>
  <c r="G9"/>
  <c r="G10"/>
  <c r="G11"/>
  <c r="G12"/>
  <c r="G13"/>
  <c r="G14"/>
  <c r="G15"/>
  <c r="G16"/>
  <c r="G4"/>
  <c r="F5"/>
  <c r="F6"/>
  <c r="F7"/>
  <c r="F8"/>
  <c r="F9"/>
  <c r="F10"/>
  <c r="F11"/>
  <c r="F12"/>
  <c r="F13"/>
  <c r="F14"/>
  <c r="F15"/>
  <c r="F16"/>
  <c r="F4"/>
  <c r="M6" i="1"/>
  <c r="J8"/>
</calcChain>
</file>

<file path=xl/sharedStrings.xml><?xml version="1.0" encoding="utf-8"?>
<sst xmlns="http://schemas.openxmlformats.org/spreadsheetml/2006/main" count="56" uniqueCount="44">
  <si>
    <t>NOM</t>
  </si>
  <si>
    <t>AGE</t>
  </si>
  <si>
    <t>SALAIRE</t>
  </si>
  <si>
    <t>EXP (ANNEES)</t>
  </si>
  <si>
    <t>MARTIN</t>
  </si>
  <si>
    <t>BERNARD</t>
  </si>
  <si>
    <t>THOMAS</t>
  </si>
  <si>
    <t>PETIT</t>
  </si>
  <si>
    <t>ROBERT</t>
  </si>
  <si>
    <t>RICHARD</t>
  </si>
  <si>
    <t>DURAND</t>
  </si>
  <si>
    <t>DUBOIS</t>
  </si>
  <si>
    <t>MOREAU</t>
  </si>
  <si>
    <t>LAURENT</t>
  </si>
  <si>
    <t>MICHEL</t>
  </si>
  <si>
    <t>LEFEBVRE</t>
  </si>
  <si>
    <t>LEROY</t>
  </si>
  <si>
    <t>ROUX</t>
  </si>
  <si>
    <t>DAVID</t>
  </si>
  <si>
    <t>BERTRAND</t>
  </si>
  <si>
    <t>MOREL</t>
  </si>
  <si>
    <t>FOURNIER</t>
  </si>
  <si>
    <t>GIRARD</t>
  </si>
  <si>
    <t>Inès</t>
  </si>
  <si>
    <t>Léa</t>
  </si>
  <si>
    <t>Jade</t>
  </si>
  <si>
    <t>Manon</t>
  </si>
  <si>
    <t>Louise</t>
  </si>
  <si>
    <t>Zoé</t>
  </si>
  <si>
    <t>Lilou</t>
  </si>
  <si>
    <t>Léna</t>
  </si>
  <si>
    <t>Sarah</t>
  </si>
  <si>
    <t>Camille</t>
  </si>
  <si>
    <t>SEXE</t>
  </si>
  <si>
    <t>PRENOM</t>
  </si>
  <si>
    <t>EXP</t>
  </si>
  <si>
    <t>ANNEES</t>
  </si>
  <si>
    <t>HOMMES</t>
  </si>
  <si>
    <t>FEMMES</t>
  </si>
  <si>
    <t>hommes</t>
  </si>
  <si>
    <t>femmes</t>
  </si>
  <si>
    <t xml:space="preserve">analyse </t>
  </si>
  <si>
    <t>b_femmes</t>
  </si>
  <si>
    <t>SIMONE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</si>
</sst>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18"/>
  <sheetViews>
    <sheetView workbookViewId="0">
      <selection activeCell="B1" sqref="B1:E11"/>
    </sheetView>
  </sheetViews>
  <sheetFormatPr baseColWidth="10" defaultRowHeight="14.5"/>
  <cols>
    <col min="2" max="2" width="14.26953125" customWidth="1"/>
    <col min="3" max="3" width="14.90625" customWidth="1"/>
    <col min="4" max="4" width="18.08984375" customWidth="1"/>
    <col min="5" max="5" width="15.453125" customWidth="1"/>
    <col min="6" max="6" width="16.6328125" customWidth="1"/>
    <col min="10" max="10" width="14.36328125" customWidth="1"/>
  </cols>
  <sheetData>
    <row r="1" spans="2:14">
      <c r="B1" s="2" t="s">
        <v>0</v>
      </c>
      <c r="C1" s="2" t="s">
        <v>1</v>
      </c>
      <c r="D1" s="2" t="s">
        <v>3</v>
      </c>
      <c r="E1" s="2" t="s">
        <v>2</v>
      </c>
    </row>
    <row r="2" spans="2:14">
      <c r="B2" s="2" t="s">
        <v>4</v>
      </c>
      <c r="C2" s="2">
        <v>57</v>
      </c>
      <c r="D2" s="2">
        <v>7</v>
      </c>
      <c r="E2" s="2">
        <v>28000</v>
      </c>
      <c r="M2" t="s">
        <v>37</v>
      </c>
      <c r="N2" t="s">
        <v>39</v>
      </c>
    </row>
    <row r="3" spans="2:14">
      <c r="B3" s="2" t="s">
        <v>5</v>
      </c>
      <c r="C3" s="2">
        <v>33</v>
      </c>
      <c r="D3" s="2">
        <v>8</v>
      </c>
      <c r="E3" s="2">
        <v>34000</v>
      </c>
      <c r="M3" t="s">
        <v>40</v>
      </c>
      <c r="N3" t="s">
        <v>42</v>
      </c>
    </row>
    <row r="4" spans="2:14">
      <c r="B4" s="2" t="s">
        <v>6</v>
      </c>
      <c r="C4" s="2">
        <v>29</v>
      </c>
      <c r="D4" s="2">
        <v>4</v>
      </c>
      <c r="E4" s="2">
        <v>25000</v>
      </c>
    </row>
    <row r="5" spans="2:14">
      <c r="B5" s="2" t="s">
        <v>7</v>
      </c>
      <c r="C5" s="2">
        <v>24</v>
      </c>
      <c r="D5" s="2">
        <v>9</v>
      </c>
      <c r="E5" s="2">
        <v>22000</v>
      </c>
    </row>
    <row r="6" spans="2:14">
      <c r="B6" s="2" t="s">
        <v>8</v>
      </c>
      <c r="C6" s="2">
        <v>47</v>
      </c>
      <c r="D6" s="2">
        <v>3</v>
      </c>
      <c r="E6" s="2">
        <v>27000</v>
      </c>
      <c r="M6" t="str">
        <f ca="1">HOMMES</f>
        <v>ROBERT</v>
      </c>
    </row>
    <row r="7" spans="2:14">
      <c r="B7" s="2" t="s">
        <v>9</v>
      </c>
      <c r="C7" s="2">
        <v>44</v>
      </c>
      <c r="D7" s="2">
        <v>13</v>
      </c>
      <c r="E7" s="2">
        <v>33000</v>
      </c>
    </row>
    <row r="8" spans="2:14">
      <c r="B8" s="2" t="s">
        <v>10</v>
      </c>
      <c r="C8" s="2">
        <v>24</v>
      </c>
      <c r="D8" s="2">
        <v>2</v>
      </c>
      <c r="E8" s="2">
        <v>23000</v>
      </c>
      <c r="J8" t="str">
        <f ca="1">IFERROR(VLOOKUP($H8,OFFSET($C6:$D6,MATCH($G8,$A$4:$A$27,0)-1,,10),2,0),"")</f>
        <v/>
      </c>
    </row>
    <row r="9" spans="2:14">
      <c r="B9" s="2" t="s">
        <v>11</v>
      </c>
      <c r="C9" s="2">
        <v>59</v>
      </c>
      <c r="D9" s="2">
        <v>12</v>
      </c>
      <c r="E9" s="2">
        <v>32000</v>
      </c>
    </row>
    <row r="10" spans="2:14">
      <c r="B10" s="2" t="s">
        <v>12</v>
      </c>
      <c r="C10" s="2">
        <v>37</v>
      </c>
      <c r="D10" s="2">
        <v>11</v>
      </c>
      <c r="E10" s="2">
        <v>26000</v>
      </c>
    </row>
    <row r="11" spans="2:14">
      <c r="B11" s="2" t="s">
        <v>13</v>
      </c>
      <c r="C11" s="2">
        <v>30</v>
      </c>
      <c r="D11" s="2">
        <v>8</v>
      </c>
      <c r="E11" s="2">
        <v>25000</v>
      </c>
    </row>
    <row r="18" spans="2:6">
      <c r="B18" s="1"/>
      <c r="C18" s="1"/>
      <c r="D18" s="1"/>
      <c r="E18" s="1"/>
      <c r="F18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F11"/>
  <sheetViews>
    <sheetView workbookViewId="0">
      <selection activeCell="I6" sqref="I6"/>
    </sheetView>
  </sheetViews>
  <sheetFormatPr baseColWidth="10" defaultRowHeight="14.5"/>
  <cols>
    <col min="2" max="2" width="12.6328125" customWidth="1"/>
    <col min="3" max="3" width="12.81640625" customWidth="1"/>
    <col min="4" max="4" width="12.90625" customWidth="1"/>
    <col min="5" max="5" width="13.26953125" customWidth="1"/>
    <col min="6" max="6" width="14" customWidth="1"/>
  </cols>
  <sheetData>
    <row r="1" spans="2:6">
      <c r="B1" s="2" t="s">
        <v>0</v>
      </c>
      <c r="C1" s="2" t="s">
        <v>34</v>
      </c>
      <c r="D1" s="2" t="s">
        <v>1</v>
      </c>
      <c r="E1" s="2" t="s">
        <v>3</v>
      </c>
      <c r="F1" s="2" t="s">
        <v>2</v>
      </c>
    </row>
    <row r="2" spans="2:6">
      <c r="B2" s="2" t="s">
        <v>43</v>
      </c>
      <c r="C2" s="2" t="s">
        <v>23</v>
      </c>
      <c r="D2" s="2">
        <v>38</v>
      </c>
      <c r="E2" s="2">
        <v>6</v>
      </c>
      <c r="F2" s="2">
        <v>29000</v>
      </c>
    </row>
    <row r="3" spans="2:6">
      <c r="B3" s="2" t="s">
        <v>14</v>
      </c>
      <c r="C3" s="2" t="s">
        <v>24</v>
      </c>
      <c r="D3" s="2">
        <v>43</v>
      </c>
      <c r="E3" s="2">
        <v>2</v>
      </c>
      <c r="F3" s="2">
        <v>33000</v>
      </c>
    </row>
    <row r="4" spans="2:6">
      <c r="B4" s="2" t="s">
        <v>15</v>
      </c>
      <c r="C4" s="2" t="s">
        <v>25</v>
      </c>
      <c r="D4" s="2">
        <v>50</v>
      </c>
      <c r="E4" s="2">
        <v>15</v>
      </c>
      <c r="F4" s="2">
        <v>29000</v>
      </c>
    </row>
    <row r="5" spans="2:6">
      <c r="B5" s="2" t="s">
        <v>16</v>
      </c>
      <c r="C5" s="2" t="s">
        <v>26</v>
      </c>
      <c r="D5" s="2">
        <v>46</v>
      </c>
      <c r="E5" s="2">
        <v>10</v>
      </c>
      <c r="F5" s="2">
        <v>38000</v>
      </c>
    </row>
    <row r="6" spans="2:6">
      <c r="B6" s="2" t="s">
        <v>17</v>
      </c>
      <c r="C6" s="2" t="s">
        <v>27</v>
      </c>
      <c r="D6" s="2">
        <v>29</v>
      </c>
      <c r="E6" s="2">
        <v>2</v>
      </c>
      <c r="F6" s="2">
        <v>25000</v>
      </c>
    </row>
    <row r="7" spans="2:6">
      <c r="B7" s="2" t="s">
        <v>18</v>
      </c>
      <c r="C7" s="2" t="s">
        <v>28</v>
      </c>
      <c r="D7" s="2">
        <v>30</v>
      </c>
      <c r="E7" s="2">
        <v>12</v>
      </c>
      <c r="F7" s="2">
        <v>32000</v>
      </c>
    </row>
    <row r="8" spans="2:6">
      <c r="B8" s="2" t="s">
        <v>19</v>
      </c>
      <c r="C8" s="2" t="s">
        <v>29</v>
      </c>
      <c r="D8" s="2">
        <v>28</v>
      </c>
      <c r="E8" s="2">
        <v>6</v>
      </c>
      <c r="F8" s="2">
        <v>29000</v>
      </c>
    </row>
    <row r="9" spans="2:6">
      <c r="B9" s="2" t="s">
        <v>20</v>
      </c>
      <c r="C9" s="2" t="s">
        <v>30</v>
      </c>
      <c r="D9" s="2">
        <v>33</v>
      </c>
      <c r="E9" s="2">
        <v>9</v>
      </c>
      <c r="F9" s="2">
        <v>31000</v>
      </c>
    </row>
    <row r="10" spans="2:6">
      <c r="B10" s="2" t="s">
        <v>21</v>
      </c>
      <c r="C10" s="2" t="s">
        <v>31</v>
      </c>
      <c r="D10" s="2">
        <v>30</v>
      </c>
      <c r="E10" s="2">
        <v>3</v>
      </c>
      <c r="F10" s="2">
        <v>30000</v>
      </c>
    </row>
    <row r="11" spans="2:6">
      <c r="B11" s="2" t="s">
        <v>22</v>
      </c>
      <c r="C11" s="2" t="s">
        <v>32</v>
      </c>
      <c r="D11" s="2">
        <v>40</v>
      </c>
      <c r="E11" s="2">
        <v>14</v>
      </c>
      <c r="F11" s="2">
        <v>25000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6"/>
  <sheetViews>
    <sheetView tabSelected="1" workbookViewId="0">
      <selection activeCell="B5" sqref="B5"/>
    </sheetView>
  </sheetViews>
  <sheetFormatPr baseColWidth="10" defaultRowHeight="14.5"/>
  <sheetData>
    <row r="1" spans="1:7">
      <c r="A1" t="s">
        <v>41</v>
      </c>
    </row>
    <row r="3" spans="1:7">
      <c r="D3" s="3" t="s">
        <v>33</v>
      </c>
      <c r="E3" s="3" t="s">
        <v>0</v>
      </c>
      <c r="F3" s="3" t="s">
        <v>35</v>
      </c>
      <c r="G3" s="3" t="s">
        <v>36</v>
      </c>
    </row>
    <row r="4" spans="1:7">
      <c r="D4" s="2" t="s">
        <v>37</v>
      </c>
      <c r="E4" s="4" t="s">
        <v>4</v>
      </c>
      <c r="F4" s="2">
        <f ca="1">IFERROR(VLOOKUP($E4,OFFSET(IF($D4="hommes",HOMMES,femmes),,0,,3),3,0),"")</f>
        <v>7</v>
      </c>
      <c r="G4" s="2">
        <f ca="1">IFERROR(VLOOKUP($E4,OFFSET(IF($D4="hommes",HOMMES,femmes),,0,,3),2,0),"")</f>
        <v>57</v>
      </c>
    </row>
    <row r="5" spans="1:7">
      <c r="D5" s="2" t="s">
        <v>38</v>
      </c>
      <c r="E5" s="4" t="s">
        <v>43</v>
      </c>
      <c r="F5" s="2">
        <f ca="1">IFERROR(VLOOKUP($E5,OFFSET(IF($D5="hommes",HOMMES,femmes),,0,,3),3,0),"")</f>
        <v>38</v>
      </c>
      <c r="G5" s="2" t="str">
        <f ca="1">IFERROR(VLOOKUP($E5,OFFSET(IF($D5="hommes",HOMMES,femmes),,0,,3),2,0),"")</f>
        <v>Inès</v>
      </c>
    </row>
    <row r="6" spans="1:7">
      <c r="D6" s="2" t="s">
        <v>37</v>
      </c>
      <c r="E6" s="4" t="s">
        <v>5</v>
      </c>
      <c r="F6" s="2">
        <f ca="1">IFERROR(VLOOKUP($E6,OFFSET(IF($D6="hommes",HOMMES,femmes),,0,,3),3,0),"")</f>
        <v>8</v>
      </c>
      <c r="G6" s="2">
        <f ca="1">IFERROR(VLOOKUP($E6,OFFSET(IF($D6="hommes",HOMMES,femmes),,0,,3),2,0),"")</f>
        <v>33</v>
      </c>
    </row>
    <row r="7" spans="1:7">
      <c r="D7" s="2" t="s">
        <v>38</v>
      </c>
      <c r="E7" s="4" t="s">
        <v>43</v>
      </c>
      <c r="F7" s="2">
        <f ca="1">IFERROR(VLOOKUP($E7,OFFSET(IF($D7="hommes",HOMMES,femmes),,0,,3),3,0),"")</f>
        <v>38</v>
      </c>
      <c r="G7" s="2" t="str">
        <f ca="1">IFERROR(VLOOKUP($E7,OFFSET(IF($D7="hommes",HOMMES,femmes),,0,,3),2,0),"")</f>
        <v>Inès</v>
      </c>
    </row>
    <row r="8" spans="1:7">
      <c r="D8" s="2"/>
      <c r="E8" s="4"/>
      <c r="F8" s="2" t="str">
        <f ca="1">IFERROR(VLOOKUP($E8,OFFSET(IF($D8="hommes",HOMMES,femmes),,0,,3),3,0),"")</f>
        <v/>
      </c>
      <c r="G8" s="2" t="str">
        <f ca="1">IFERROR(VLOOKUP($E8,OFFSET(IF($D8="hommes",HOMMES,femmes),,0,,3),2,0),"")</f>
        <v/>
      </c>
    </row>
    <row r="9" spans="1:7">
      <c r="D9" s="2"/>
      <c r="E9" s="4"/>
      <c r="F9" s="2" t="str">
        <f ca="1">IFERROR(VLOOKUP($E9,OFFSET(IF($D9="hommes",HOMMES,femmes),,0,,3),3,0),"")</f>
        <v/>
      </c>
      <c r="G9" s="2" t="str">
        <f ca="1">IFERROR(VLOOKUP($E9,OFFSET(IF($D9="hommes",HOMMES,femmes),,0,,3),2,0),"")</f>
        <v/>
      </c>
    </row>
    <row r="10" spans="1:7">
      <c r="D10" s="2"/>
      <c r="E10" s="4"/>
      <c r="F10" s="2" t="str">
        <f ca="1">IFERROR(VLOOKUP($E10,OFFSET(IF($D10="hommes",HOMMES,femmes),,0,,3),3,0),"")</f>
        <v/>
      </c>
      <c r="G10" s="2" t="str">
        <f ca="1">IFERROR(VLOOKUP($E10,OFFSET(IF($D10="hommes",HOMMES,femmes),,0,,3),2,0),"")</f>
        <v/>
      </c>
    </row>
    <row r="11" spans="1:7">
      <c r="D11" s="2"/>
      <c r="E11" s="4"/>
      <c r="F11" s="2" t="str">
        <f ca="1">IFERROR(VLOOKUP($E11,OFFSET(IF($D11="hommes",HOMMES,femmes),,0,,3),3,0),"")</f>
        <v/>
      </c>
      <c r="G11" s="2" t="str">
        <f ca="1">IFERROR(VLOOKUP($E11,OFFSET(IF($D11="hommes",HOMMES,femmes),,0,,3),2,0),"")</f>
        <v/>
      </c>
    </row>
    <row r="12" spans="1:7">
      <c r="D12" s="2"/>
      <c r="E12" s="4"/>
      <c r="F12" s="2" t="str">
        <f ca="1">IFERROR(VLOOKUP($E12,OFFSET(IF($D12="hommes",HOMMES,femmes),,0,,3),3,0),"")</f>
        <v/>
      </c>
      <c r="G12" s="2" t="str">
        <f ca="1">IFERROR(VLOOKUP($E12,OFFSET(IF($D12="hommes",HOMMES,femmes),,0,,3),2,0),"")</f>
        <v/>
      </c>
    </row>
    <row r="13" spans="1:7">
      <c r="D13" s="2"/>
      <c r="E13" s="4"/>
      <c r="F13" s="2" t="str">
        <f ca="1">IFERROR(VLOOKUP($E13,OFFSET(IF($D13="hommes",HOMMES,femmes),,0,,3),3,0),"")</f>
        <v/>
      </c>
      <c r="G13" s="2" t="str">
        <f ca="1">IFERROR(VLOOKUP($E13,OFFSET(IF($D13="hommes",HOMMES,femmes),,0,,3),2,0),"")</f>
        <v/>
      </c>
    </row>
    <row r="14" spans="1:7">
      <c r="D14" s="2"/>
      <c r="E14" s="4"/>
      <c r="F14" s="2" t="str">
        <f ca="1">IFERROR(VLOOKUP($E14,OFFSET(IF($D14="hommes",HOMMES,femmes),,0,,3),3,0),"")</f>
        <v/>
      </c>
      <c r="G14" s="2" t="str">
        <f ca="1">IFERROR(VLOOKUP($E14,OFFSET(IF($D14="hommes",HOMMES,femmes),,0,,3),2,0),"")</f>
        <v/>
      </c>
    </row>
    <row r="15" spans="1:7">
      <c r="D15" s="2"/>
      <c r="E15" s="4"/>
      <c r="F15" s="2" t="str">
        <f ca="1">IFERROR(VLOOKUP($E15,OFFSET(IF($D15="hommes",HOMMES,femmes),,0,,3),3,0),"")</f>
        <v/>
      </c>
      <c r="G15" s="2" t="str">
        <f ca="1">IFERROR(VLOOKUP($E15,OFFSET(IF($D15="hommes",HOMMES,femmes),,0,,3),2,0),"")</f>
        <v/>
      </c>
    </row>
    <row r="16" spans="1:7">
      <c r="D16" s="2"/>
      <c r="E16" s="4"/>
      <c r="F16" s="2" t="str">
        <f ca="1">IFERROR(VLOOKUP($E16,OFFSET(IF($D16="hommes",HOMMES,femmes),,0,,3),3,0),"")</f>
        <v/>
      </c>
      <c r="G16" s="2" t="str">
        <f ca="1">IFERROR(VLOOKUP($E16,OFFSET(IF($D16="hommes",HOMMES,femmes),,0,,3),2,0),"")</f>
        <v/>
      </c>
    </row>
  </sheetData>
  <dataValidations count="4">
    <dataValidation type="list" allowBlank="1" showInputMessage="1" showErrorMessage="1" sqref="D5:D16">
      <formula1>"HOMMES,FEMMES"</formula1>
    </dataValidation>
    <dataValidation type="list" allowBlank="1" showInputMessage="1" showErrorMessage="1" sqref="D4">
      <formula1>"_HOMMES,_FEMMES"</formula1>
    </dataValidation>
    <dataValidation type="list" allowBlank="1" showInputMessage="1" showErrorMessage="1" sqref="E4 E13">
      <formula1>IF(D4="hommes",HOMMES,femmes)</formula1>
    </dataValidation>
    <dataValidation type="list" allowBlank="1" showInputMessage="1" showErrorMessage="1" sqref="E5:E12">
      <formula1>IF(D5="hommes",HOMMES,IF($D5="femmes",femmes,""))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analyse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DERQUENNES</dc:creator>
  <cp:lastModifiedBy>tulipe</cp:lastModifiedBy>
  <dcterms:created xsi:type="dcterms:W3CDTF">2015-12-03T10:42:39Z</dcterms:created>
  <dcterms:modified xsi:type="dcterms:W3CDTF">2015-12-03T20:44:36Z</dcterms:modified>
</cp:coreProperties>
</file>