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20" windowWidth="14110" windowHeight="1102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1" l="1"/>
</calcChain>
</file>

<file path=xl/sharedStrings.xml><?xml version="1.0" encoding="utf-8"?>
<sst xmlns="http://schemas.openxmlformats.org/spreadsheetml/2006/main" count="57" uniqueCount="53">
  <si>
    <t>4 ans</t>
  </si>
  <si>
    <t>3 mois</t>
  </si>
  <si>
    <t>6,5 ans</t>
  </si>
  <si>
    <t>6 jours</t>
  </si>
  <si>
    <t>46 ans, Marié</t>
  </si>
  <si>
    <t>49 ans, Epouse de Lucas CARON</t>
  </si>
  <si>
    <t>37 ans, Epouse de Gislain Jacques PETYT</t>
  </si>
  <si>
    <t>23 mois</t>
  </si>
  <si>
    <t>Marié, 68 ans</t>
  </si>
  <si>
    <t>5 mois</t>
  </si>
  <si>
    <t>52 ans, Veuve de Joseph CORDIER</t>
  </si>
  <si>
    <t>52 ans, épouse de Guillaume DELVOYE</t>
  </si>
  <si>
    <t>9 mois</t>
  </si>
  <si>
    <t>48 ans, Marié</t>
  </si>
  <si>
    <t>4,5 ans</t>
  </si>
  <si>
    <t>19 ans</t>
  </si>
  <si>
    <t>63 ans, veuve de Michel PRINCE</t>
  </si>
  <si>
    <t>60 ans, Epouse de Jacques BONNINGHES</t>
  </si>
  <si>
    <t>10 mois</t>
  </si>
  <si>
    <t>71 ans, Veuve de Laurent VANZYNGEL</t>
  </si>
  <si>
    <t>6 semaines</t>
  </si>
  <si>
    <t>6 ans</t>
  </si>
  <si>
    <t>8 ans</t>
  </si>
  <si>
    <t>22 mois</t>
  </si>
  <si>
    <t>Veuf</t>
  </si>
  <si>
    <t>Cordonnier en vieux</t>
  </si>
  <si>
    <t>Journalier</t>
  </si>
  <si>
    <t>Procureur</t>
  </si>
  <si>
    <t>Soldat Corse</t>
  </si>
  <si>
    <t>Doureur</t>
  </si>
  <si>
    <t>Marchand</t>
  </si>
  <si>
    <t>Sellier</t>
  </si>
  <si>
    <t>Maitre Brasseur</t>
  </si>
  <si>
    <t>Tabatier</t>
  </si>
  <si>
    <t>Laboureur</t>
  </si>
  <si>
    <t>Maître boulanger</t>
  </si>
  <si>
    <t>Aide maréchal</t>
  </si>
  <si>
    <t>Sergeant de ville</t>
  </si>
  <si>
    <t>Cordonnier</t>
  </si>
  <si>
    <t>Chartier (Voir Charretier)</t>
  </si>
  <si>
    <t>+ Chapelle Ste Barbe</t>
  </si>
  <si>
    <t>Régiment Royal de Corse</t>
  </si>
  <si>
    <t>Rue du Quai</t>
  </si>
  <si>
    <t>Rue de la poissonnirie</t>
  </si>
  <si>
    <t>Grand place</t>
  </si>
  <si>
    <t>Brasserie de la croix</t>
  </si>
  <si>
    <t>Au rempart, marché aux fromages</t>
  </si>
  <si>
    <t>+ l'hôpital St Jean</t>
  </si>
  <si>
    <t>Rue Espagnole</t>
  </si>
  <si>
    <t>Age</t>
  </si>
  <si>
    <t xml:space="preserve">  -Obs:  </t>
  </si>
  <si>
    <t xml:space="preserve">  -Métier: </t>
  </si>
  <si>
    <t>tulipe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</si>
</sst>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  <family val="2"/>
    </font>
    <font>
      <sz val="10"/>
      <name val="Times New Roman"/>
      <family val="1"/>
    </font>
    <font>
      <sz val="9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1">
    <xf numFmtId="0" fontId="0" fillId="0" borderId="0" xfId="0"/>
    <xf numFmtId="0" fontId="0" fillId="0" borderId="10" xfId="0" applyBorder="1"/>
    <xf numFmtId="0" fontId="19" fillId="0" borderId="10" xfId="1" applyFont="1" applyFill="1" applyBorder="1" applyAlignment="1">
      <alignment vertical="top"/>
    </xf>
    <xf numFmtId="0" fontId="20" fillId="0" borderId="10" xfId="1" applyFont="1" applyBorder="1" applyAlignment="1">
      <alignment vertical="top"/>
    </xf>
    <xf numFmtId="0" fontId="21" fillId="0" borderId="10" xfId="33" applyFont="1" applyBorder="1" applyAlignment="1">
      <alignment vertical="top"/>
    </xf>
    <xf numFmtId="0" fontId="19" fillId="0" borderId="10" xfId="1" applyFont="1" applyBorder="1" applyAlignment="1">
      <alignment vertical="top"/>
    </xf>
    <xf numFmtId="0" fontId="19" fillId="0" borderId="10" xfId="1" quotePrefix="1" applyFont="1" applyBorder="1" applyAlignment="1">
      <alignment vertical="top"/>
    </xf>
    <xf numFmtId="0" fontId="21" fillId="0" borderId="10" xfId="33" applyFont="1" applyFill="1" applyBorder="1" applyAlignment="1">
      <alignment vertical="top"/>
    </xf>
    <xf numFmtId="0" fontId="0" fillId="24" borderId="0" xfId="0" applyFill="1"/>
    <xf numFmtId="0" fontId="0" fillId="24" borderId="0" xfId="0" quotePrefix="1" applyFill="1"/>
    <xf numFmtId="0" fontId="19" fillId="24" borderId="10" xfId="1" applyFont="1" applyFill="1" applyBorder="1" applyAlignment="1">
      <alignment vertical="top"/>
    </xf>
  </cellXfs>
  <cellStyles count="44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Neutre 2" xfId="32"/>
    <cellStyle name="Normal" xfId="0" builtinId="0"/>
    <cellStyle name="Normal 2" xfId="1"/>
    <cellStyle name="Normal_Feuil1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3"/>
  <sheetViews>
    <sheetView tabSelected="1" workbookViewId="0">
      <selection activeCell="D11" sqref="D11"/>
    </sheetView>
  </sheetViews>
  <sheetFormatPr baseColWidth="10" defaultRowHeight="14.5"/>
  <cols>
    <col min="1" max="1" width="91.453125" customWidth="1"/>
    <col min="2" max="2" width="31.36328125" bestFit="1" customWidth="1"/>
    <col min="3" max="3" width="18.54296875" bestFit="1" customWidth="1"/>
    <col min="4" max="4" width="25" bestFit="1" customWidth="1"/>
  </cols>
  <sheetData>
    <row r="1" spans="1:4">
      <c r="A1" t="str">
        <f>IF(OR(ISBLANK(B1)=TRUE,ISBLANK(C1)=TRUE,ISBLANK(D1)=TRUE)=FALSE,TRIM(B1&amp;"  - Métier : "&amp;C1&amp;" - Obs : "&amp;D1), "colonnes vides")</f>
        <v>colonnes vides</v>
      </c>
    </row>
    <row r="2" spans="1:4">
      <c r="B2" s="8" t="s">
        <v>49</v>
      </c>
      <c r="C2" s="9" t="s">
        <v>51</v>
      </c>
      <c r="D2" s="9" t="s">
        <v>50</v>
      </c>
    </row>
    <row r="3" spans="1:4">
      <c r="A3" t="str">
        <f t="shared" ref="A2:A30" si="0">IF(COUNTIF(C3:D3,"*")&lt;=1,"",IF(ISBLANK(B3),"",B3)&amp;IF(ISBLANK(C3),"",C$2&amp;C3)&amp;IF(ISBLANK(D3),"",D$2&amp;D3))</f>
        <v/>
      </c>
      <c r="B3" s="4" t="s">
        <v>0</v>
      </c>
      <c r="C3" s="4" t="s">
        <v>25</v>
      </c>
      <c r="D3" s="5"/>
    </row>
    <row r="4" spans="1:4">
      <c r="A4" t="str">
        <f t="shared" si="0"/>
        <v/>
      </c>
      <c r="B4" s="4" t="s">
        <v>1</v>
      </c>
      <c r="C4" s="4" t="s">
        <v>26</v>
      </c>
      <c r="D4" s="5"/>
    </row>
    <row r="5" spans="1:4">
      <c r="A5" t="str">
        <f t="shared" si="0"/>
        <v/>
      </c>
      <c r="B5" s="3" t="s">
        <v>2</v>
      </c>
      <c r="C5" s="4"/>
      <c r="D5" s="5"/>
    </row>
    <row r="6" spans="1:4">
      <c r="A6" t="str">
        <f t="shared" si="0"/>
        <v>6 jours  -Métier: Procureur  -Obs:  + Chapelle Ste Barbe</v>
      </c>
      <c r="B6" s="3" t="s">
        <v>3</v>
      </c>
      <c r="C6" s="3" t="s">
        <v>27</v>
      </c>
      <c r="D6" s="6" t="s">
        <v>40</v>
      </c>
    </row>
    <row r="7" spans="1:4">
      <c r="A7" t="str">
        <f t="shared" si="0"/>
        <v>46 ans, Marié  -Métier: Soldat Corse  -Obs:  Régiment Royal de Corse</v>
      </c>
      <c r="B7" s="4" t="s">
        <v>4</v>
      </c>
      <c r="C7" s="7" t="s">
        <v>28</v>
      </c>
      <c r="D7" s="2" t="s">
        <v>41</v>
      </c>
    </row>
    <row r="8" spans="1:4">
      <c r="A8" t="str">
        <f t="shared" si="0"/>
        <v/>
      </c>
      <c r="B8" s="4" t="s">
        <v>5</v>
      </c>
      <c r="C8" s="7" t="s">
        <v>26</v>
      </c>
      <c r="D8" s="2"/>
    </row>
    <row r="9" spans="1:4">
      <c r="A9" t="str">
        <f t="shared" si="0"/>
        <v>37 ans, Epouse de Gislain Jacques PETYT  -Métier: Doureur  -Obs:  Rue du Quai</v>
      </c>
      <c r="B9" s="4" t="s">
        <v>6</v>
      </c>
      <c r="C9" s="7" t="s">
        <v>29</v>
      </c>
      <c r="D9" s="2" t="s">
        <v>42</v>
      </c>
    </row>
    <row r="10" spans="1:4">
      <c r="A10" t="str">
        <f t="shared" si="0"/>
        <v/>
      </c>
      <c r="B10" s="3" t="s">
        <v>7</v>
      </c>
      <c r="C10" s="4"/>
      <c r="D10" s="5" t="s">
        <v>43</v>
      </c>
    </row>
    <row r="11" spans="1:4">
      <c r="A11" t="str">
        <f t="shared" si="0"/>
        <v>Marié, 68 ans  -Métier: Marchand  -Obs:  tulipe</v>
      </c>
      <c r="B11" s="4" t="s">
        <v>8</v>
      </c>
      <c r="C11" s="4" t="s">
        <v>30</v>
      </c>
      <c r="D11" s="10" t="s">
        <v>52</v>
      </c>
    </row>
    <row r="12" spans="1:4">
      <c r="A12" t="str">
        <f t="shared" si="0"/>
        <v/>
      </c>
      <c r="B12" s="4" t="s">
        <v>9</v>
      </c>
      <c r="C12" s="4"/>
      <c r="D12" s="5"/>
    </row>
    <row r="13" spans="1:4">
      <c r="A13" t="str">
        <f t="shared" si="0"/>
        <v/>
      </c>
      <c r="B13" s="4" t="s">
        <v>10</v>
      </c>
      <c r="C13" s="4"/>
      <c r="D13" s="5"/>
    </row>
    <row r="14" spans="1:4">
      <c r="A14" t="str">
        <f t="shared" si="0"/>
        <v>52 ans, épouse de Guillaume DELVOYE  -Métier: Sellier  -Obs:  Grand place</v>
      </c>
      <c r="B14" s="4" t="s">
        <v>11</v>
      </c>
      <c r="C14" s="3" t="s">
        <v>31</v>
      </c>
      <c r="D14" s="5" t="s">
        <v>44</v>
      </c>
    </row>
    <row r="15" spans="1:4">
      <c r="A15" t="str">
        <f t="shared" si="0"/>
        <v>9 mois  -Métier: Maitre Brasseur  -Obs:  Brasserie de la croix</v>
      </c>
      <c r="B15" s="3" t="s">
        <v>12</v>
      </c>
      <c r="C15" s="4" t="s">
        <v>32</v>
      </c>
      <c r="D15" s="5" t="s">
        <v>45</v>
      </c>
    </row>
    <row r="16" spans="1:4">
      <c r="A16" t="str">
        <f t="shared" si="0"/>
        <v/>
      </c>
      <c r="B16" s="4" t="s">
        <v>13</v>
      </c>
      <c r="C16" s="4" t="s">
        <v>33</v>
      </c>
      <c r="D16" s="5"/>
    </row>
    <row r="17" spans="1:4">
      <c r="A17" t="str">
        <f t="shared" si="0"/>
        <v>4,5 ans  -Métier: Laboureur  -Obs:  Au rempart, marché aux fromages</v>
      </c>
      <c r="B17" s="3" t="s">
        <v>14</v>
      </c>
      <c r="C17" s="4" t="s">
        <v>34</v>
      </c>
      <c r="D17" s="5" t="s">
        <v>46</v>
      </c>
    </row>
    <row r="18" spans="1:4">
      <c r="A18" t="str">
        <f t="shared" si="0"/>
        <v/>
      </c>
      <c r="B18" s="4"/>
      <c r="C18" s="4" t="s">
        <v>26</v>
      </c>
      <c r="D18" s="5"/>
    </row>
    <row r="19" spans="1:4">
      <c r="A19" t="str">
        <f t="shared" si="0"/>
        <v/>
      </c>
      <c r="B19" s="3" t="s">
        <v>15</v>
      </c>
      <c r="C19" s="4" t="s">
        <v>35</v>
      </c>
      <c r="D19" s="5"/>
    </row>
    <row r="20" spans="1:4">
      <c r="A20" t="str">
        <f t="shared" si="0"/>
        <v/>
      </c>
      <c r="B20" s="4" t="s">
        <v>16</v>
      </c>
      <c r="C20" s="4"/>
      <c r="D20" s="5"/>
    </row>
    <row r="21" spans="1:4">
      <c r="A21" t="str">
        <f t="shared" si="0"/>
        <v/>
      </c>
      <c r="B21" s="4" t="s">
        <v>17</v>
      </c>
      <c r="C21" s="4"/>
      <c r="D21" s="6" t="s">
        <v>47</v>
      </c>
    </row>
    <row r="22" spans="1:4">
      <c r="A22" t="str">
        <f t="shared" si="0"/>
        <v/>
      </c>
      <c r="B22" s="4" t="s">
        <v>18</v>
      </c>
      <c r="C22" s="3"/>
      <c r="D22" s="5"/>
    </row>
    <row r="23" spans="1:4">
      <c r="A23" t="str">
        <f t="shared" si="0"/>
        <v/>
      </c>
      <c r="B23" s="4" t="s">
        <v>19</v>
      </c>
      <c r="C23" s="4" t="s">
        <v>36</v>
      </c>
      <c r="D23" s="5"/>
    </row>
    <row r="24" spans="1:4">
      <c r="A24" t="str">
        <f t="shared" si="0"/>
        <v/>
      </c>
      <c r="B24" s="4" t="s">
        <v>20</v>
      </c>
      <c r="C24" s="4"/>
      <c r="D24" s="5" t="s">
        <v>48</v>
      </c>
    </row>
    <row r="25" spans="1:4">
      <c r="A25" t="str">
        <f t="shared" si="0"/>
        <v/>
      </c>
      <c r="B25" s="4" t="s">
        <v>21</v>
      </c>
      <c r="C25" s="4" t="s">
        <v>37</v>
      </c>
      <c r="D25" s="5"/>
    </row>
    <row r="26" spans="1:4">
      <c r="A26" t="str">
        <f t="shared" si="0"/>
        <v/>
      </c>
      <c r="B26" s="4" t="s">
        <v>22</v>
      </c>
      <c r="C26" s="4" t="s">
        <v>38</v>
      </c>
      <c r="D26" s="5"/>
    </row>
    <row r="27" spans="1:4">
      <c r="A27" t="str">
        <f t="shared" si="0"/>
        <v/>
      </c>
      <c r="B27" s="4" t="s">
        <v>21</v>
      </c>
      <c r="C27" s="7" t="s">
        <v>39</v>
      </c>
      <c r="D27" s="5"/>
    </row>
    <row r="28" spans="1:4">
      <c r="A28" t="str">
        <f t="shared" si="0"/>
        <v/>
      </c>
      <c r="B28" s="4" t="s">
        <v>23</v>
      </c>
      <c r="C28" s="7" t="s">
        <v>39</v>
      </c>
      <c r="D28" s="5"/>
    </row>
    <row r="29" spans="1:4">
      <c r="A29" t="str">
        <f t="shared" si="0"/>
        <v/>
      </c>
      <c r="B29" s="4" t="s">
        <v>24</v>
      </c>
      <c r="C29" s="4"/>
      <c r="D29" s="5"/>
    </row>
    <row r="30" spans="1:4">
      <c r="A30" t="str">
        <f t="shared" si="0"/>
        <v/>
      </c>
      <c r="B30" s="1"/>
      <c r="C30" s="4"/>
      <c r="D30" s="5"/>
    </row>
    <row r="31" spans="1:4">
      <c r="A31" t="str">
        <f>IF(ISBLANK(B31),"",B31)&amp;IF(ISBLANK(C31),"",C$2&amp;C31)&amp;IF(ISBLANK(D31),"",D$2&amp;D31)</f>
        <v/>
      </c>
    </row>
    <row r="32" spans="1:4">
      <c r="A32" t="str">
        <f t="shared" ref="A4:A33" si="1">IF(ISBLANK(B32),"",B32)&amp;IF(ISBLANK(C32),"",C$2&amp;C32)&amp;IF(ISBLANK(D32),"",D$2&amp;D32)</f>
        <v/>
      </c>
    </row>
    <row r="33" spans="1:1">
      <c r="A33" t="str">
        <f t="shared" si="1"/>
        <v/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tulipe</cp:lastModifiedBy>
  <dcterms:created xsi:type="dcterms:W3CDTF">2015-12-15T18:49:14Z</dcterms:created>
  <dcterms:modified xsi:type="dcterms:W3CDTF">2015-12-15T20:29:48Z</dcterms:modified>
</cp:coreProperties>
</file>