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20" windowHeight="11020" activeTab="1"/>
  </bookViews>
  <sheets>
    <sheet name="Feuil1" sheetId="1" r:id="rId1"/>
    <sheet name="classement" sheetId="3" r:id="rId2"/>
  </sheets>
  <definedNames>
    <definedName name="noms">Feuil1!$A$5:$A$800</definedName>
    <definedName name="points">OFFSET(noms,,13,)</definedName>
  </definedNames>
  <calcPr calcId="124519"/>
</workbook>
</file>

<file path=xl/calcChain.xml><?xml version="1.0" encoding="utf-8"?>
<calcChain xmlns="http://schemas.openxmlformats.org/spreadsheetml/2006/main">
  <c r="D6" i="3"/>
  <c r="D7"/>
  <c r="D8"/>
  <c r="D9"/>
  <c r="D10"/>
  <c r="D11"/>
  <c r="D12"/>
  <c r="D13"/>
  <c r="D5"/>
  <c r="F5" l="1" a="1"/>
  <c r="F5" s="1"/>
  <c r="G12"/>
  <c r="G10"/>
  <c r="G8"/>
  <c r="G6"/>
  <c r="G13"/>
  <c r="G11"/>
  <c r="G9"/>
  <c r="G7"/>
  <c r="G5"/>
  <c r="F13" a="1"/>
  <c r="F13" s="1"/>
  <c r="F12" a="1"/>
  <c r="F12" s="1"/>
  <c r="F11" a="1"/>
  <c r="F11" s="1"/>
  <c r="F10" a="1"/>
  <c r="F10" s="1"/>
  <c r="F9" a="1"/>
  <c r="F9" s="1"/>
  <c r="F8" a="1"/>
  <c r="F8" s="1"/>
  <c r="F7" a="1"/>
  <c r="F7" s="1"/>
  <c r="F6" a="1"/>
  <c r="F6" s="1"/>
  <c r="I5" i="1"/>
  <c r="K30"/>
  <c r="J30"/>
  <c r="I30"/>
  <c r="K29"/>
  <c r="J29"/>
  <c r="I29"/>
  <c r="K28"/>
  <c r="J28"/>
  <c r="I28"/>
  <c r="K27"/>
  <c r="J27"/>
  <c r="I27"/>
  <c r="J25" l="1"/>
  <c r="J31"/>
  <c r="J26"/>
  <c r="J24"/>
  <c r="J23"/>
  <c r="J22"/>
  <c r="J21"/>
  <c r="I31"/>
  <c r="I26"/>
  <c r="I25"/>
  <c r="I24"/>
  <c r="I23"/>
  <c r="I22"/>
  <c r="I21"/>
  <c r="K20"/>
  <c r="L31"/>
  <c r="L26"/>
  <c r="L25"/>
  <c r="L24"/>
  <c r="L23"/>
  <c r="L22"/>
  <c r="L21"/>
  <c r="L20"/>
  <c r="M31"/>
  <c r="M26"/>
  <c r="M25"/>
  <c r="M24"/>
  <c r="M23"/>
  <c r="M22"/>
  <c r="M21"/>
  <c r="M20"/>
  <c r="K31"/>
  <c r="K26"/>
  <c r="K25"/>
  <c r="K24"/>
  <c r="K23"/>
  <c r="K22"/>
  <c r="K21"/>
  <c r="J20"/>
  <c r="I20"/>
  <c r="N6"/>
  <c r="M13"/>
  <c r="M12"/>
  <c r="M11"/>
  <c r="M10"/>
  <c r="M9"/>
  <c r="M8"/>
  <c r="M7"/>
  <c r="N7" s="1"/>
  <c r="M6"/>
  <c r="M5"/>
  <c r="L13"/>
  <c r="L12"/>
  <c r="L11"/>
  <c r="L10"/>
  <c r="L9"/>
  <c r="N9" s="1"/>
  <c r="L8"/>
  <c r="L7"/>
  <c r="L6"/>
  <c r="L5"/>
  <c r="K13"/>
  <c r="K12"/>
  <c r="K11"/>
  <c r="K10"/>
  <c r="N10" s="1"/>
  <c r="K9"/>
  <c r="K8"/>
  <c r="K7"/>
  <c r="K6"/>
  <c r="K5"/>
  <c r="I13"/>
  <c r="N13" s="1"/>
  <c r="I12"/>
  <c r="N12" s="1"/>
  <c r="I11"/>
  <c r="N11" s="1"/>
  <c r="I10"/>
  <c r="I9"/>
  <c r="I8"/>
  <c r="N8" s="1"/>
  <c r="I7"/>
  <c r="I6"/>
  <c r="J13"/>
  <c r="J12"/>
  <c r="J11"/>
  <c r="J10"/>
  <c r="J9"/>
  <c r="J8"/>
  <c r="J7"/>
  <c r="J6"/>
  <c r="J5"/>
  <c r="N5" s="1"/>
  <c r="N21" l="1"/>
  <c r="N26"/>
  <c r="N23"/>
  <c r="N24"/>
  <c r="N22"/>
  <c r="N31"/>
  <c r="N25"/>
  <c r="N20"/>
</calcChain>
</file>

<file path=xl/sharedStrings.xml><?xml version="1.0" encoding="utf-8"?>
<sst xmlns="http://schemas.openxmlformats.org/spreadsheetml/2006/main" count="139" uniqueCount="48">
  <si>
    <t>P1</t>
  </si>
  <si>
    <t>P2</t>
  </si>
  <si>
    <t>P3</t>
  </si>
  <si>
    <t>P4</t>
  </si>
  <si>
    <t>P5</t>
  </si>
  <si>
    <t>2-0</t>
  </si>
  <si>
    <t>3-1</t>
  </si>
  <si>
    <t>4-1</t>
  </si>
  <si>
    <t>1-2</t>
  </si>
  <si>
    <t>1-0</t>
  </si>
  <si>
    <t>min</t>
  </si>
  <si>
    <t>3-2</t>
  </si>
  <si>
    <t>3-0</t>
  </si>
  <si>
    <t>2-1</t>
  </si>
  <si>
    <t>1-1</t>
  </si>
  <si>
    <t>Standard-ZulteWaregem</t>
  </si>
  <si>
    <t xml:space="preserve">Minute </t>
  </si>
  <si>
    <t>Enoh</t>
  </si>
  <si>
    <t>point P1</t>
  </si>
  <si>
    <t>point P2</t>
  </si>
  <si>
    <t>point P3</t>
  </si>
  <si>
    <t>point P4</t>
  </si>
  <si>
    <t>point P5</t>
  </si>
  <si>
    <t>Points</t>
  </si>
  <si>
    <t>GRANDJENET Cyrille</t>
  </si>
  <si>
    <t>LOUIS Laurent</t>
  </si>
  <si>
    <t>ANDRE Dimitri</t>
  </si>
  <si>
    <t>GRANDJENET Erwin</t>
  </si>
  <si>
    <t>LEJEUNE Mickael</t>
  </si>
  <si>
    <t>MOUZON Jacques</t>
  </si>
  <si>
    <t>THIRY Marc</t>
  </si>
  <si>
    <t>HENGEN Stephanie</t>
  </si>
  <si>
    <t>MULLER Nestor</t>
  </si>
  <si>
    <t>Nom</t>
  </si>
  <si>
    <t>Standard - Waasland-Beveren</t>
  </si>
  <si>
    <t>4-0</t>
  </si>
  <si>
    <t>GILQUIN Corentin</t>
  </si>
  <si>
    <t>4-2</t>
  </si>
  <si>
    <t>0-1</t>
  </si>
  <si>
    <t>HEYNE Jonathan</t>
  </si>
  <si>
    <t>BEBEK Murphy</t>
  </si>
  <si>
    <t>PHILIPPIN Simon</t>
  </si>
  <si>
    <t>0</t>
  </si>
  <si>
    <t>LOUIS Océane</t>
  </si>
  <si>
    <t>Faty</t>
  </si>
  <si>
    <t>pronos</t>
  </si>
  <si>
    <t>TOTAL DES POINTS PAR INSCRIPTS</t>
  </si>
  <si>
    <t>CLASSEMENT ET RAPPEL DES POINTS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</si>
</sst>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 Black"/>
      <family val="2"/>
    </font>
    <font>
      <sz val="12"/>
      <color theme="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3" borderId="3" xfId="0" applyFont="1" applyFill="1" applyBorder="1"/>
    <xf numFmtId="0" fontId="0" fillId="0" borderId="6" xfId="0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4" borderId="0" xfId="0" applyFill="1"/>
    <xf numFmtId="0" fontId="0" fillId="4" borderId="0" xfId="0" quotePrefix="1" applyFill="1"/>
    <xf numFmtId="0" fontId="2" fillId="4" borderId="0" xfId="0" applyFont="1" applyFill="1"/>
    <xf numFmtId="0" fontId="3" fillId="6" borderId="10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/>
    </xf>
    <xf numFmtId="0" fontId="0" fillId="5" borderId="1" xfId="0" applyFill="1" applyBorder="1"/>
  </cellXfs>
  <cellStyles count="1">
    <cellStyle name="Normal" xfId="0" builtinId="0"/>
  </cellStyles>
  <dxfs count="3">
    <dxf>
      <font>
        <color rgb="FFFFFF00"/>
      </font>
      <fill>
        <patternFill>
          <bgColor theme="2" tint="-0.89996032593768116"/>
        </patternFill>
      </fill>
    </dxf>
    <dxf>
      <font>
        <color rgb="FFFFFF00"/>
      </font>
      <fill>
        <patternFill>
          <bgColor theme="2" tint="-0.89996032593768116"/>
        </patternFill>
      </fill>
    </dxf>
    <dxf>
      <font>
        <color rgb="FFFFFF00"/>
      </font>
      <fill>
        <patternFill>
          <bgColor theme="2" tint="-0.899960325937681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opLeftCell="H1" workbookViewId="0">
      <selection activeCell="T8" sqref="T8"/>
    </sheetView>
  </sheetViews>
  <sheetFormatPr baseColWidth="10" defaultRowHeight="14.5"/>
  <cols>
    <col min="1" max="1" width="29.26953125" customWidth="1"/>
    <col min="2" max="2" width="12.1796875" customWidth="1"/>
    <col min="3" max="7" width="11.453125" style="1"/>
    <col min="9" max="13" width="11.453125" customWidth="1"/>
    <col min="17" max="17" width="18.81640625" customWidth="1"/>
  </cols>
  <sheetData>
    <row r="1" spans="1:14">
      <c r="A1" s="22" t="s">
        <v>15</v>
      </c>
      <c r="B1" s="17" t="s">
        <v>13</v>
      </c>
      <c r="C1" s="5"/>
      <c r="D1" s="5"/>
      <c r="E1" s="5"/>
      <c r="F1" s="5"/>
      <c r="G1" s="5"/>
      <c r="H1" s="6"/>
      <c r="I1" s="6"/>
      <c r="J1" s="6"/>
      <c r="K1" s="6"/>
      <c r="L1" s="6"/>
      <c r="M1" s="6"/>
      <c r="N1" s="7"/>
    </row>
    <row r="2" spans="1:14">
      <c r="A2" s="23" t="s">
        <v>16</v>
      </c>
      <c r="B2" s="18">
        <v>5</v>
      </c>
      <c r="C2" s="9"/>
      <c r="D2" s="9"/>
      <c r="E2" s="9"/>
      <c r="F2" s="9"/>
      <c r="G2" s="9"/>
      <c r="H2" s="10"/>
      <c r="I2" s="10"/>
      <c r="J2" s="10"/>
      <c r="K2" s="10"/>
      <c r="L2" s="10"/>
      <c r="M2" s="10"/>
      <c r="N2" s="11"/>
    </row>
    <row r="3" spans="1:14">
      <c r="A3" s="8"/>
      <c r="B3" s="18" t="s">
        <v>17</v>
      </c>
      <c r="C3" s="25" t="s">
        <v>45</v>
      </c>
      <c r="D3" s="25"/>
      <c r="E3" s="25"/>
      <c r="F3" s="25"/>
      <c r="G3" s="25"/>
      <c r="H3" s="10"/>
      <c r="I3" s="10"/>
      <c r="J3" s="10"/>
      <c r="K3" s="10"/>
      <c r="L3" s="10"/>
      <c r="M3" s="10"/>
      <c r="N3" s="11"/>
    </row>
    <row r="4" spans="1:14">
      <c r="A4" s="26" t="s">
        <v>33</v>
      </c>
      <c r="B4" s="27"/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10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  <c r="N4" s="13" t="s">
        <v>23</v>
      </c>
    </row>
    <row r="5" spans="1:14">
      <c r="A5" s="32" t="s">
        <v>24</v>
      </c>
      <c r="B5" s="24"/>
      <c r="C5" s="4" t="s">
        <v>5</v>
      </c>
      <c r="D5" s="4" t="s">
        <v>6</v>
      </c>
      <c r="E5" s="4"/>
      <c r="F5" s="4"/>
      <c r="G5" s="4"/>
      <c r="H5" s="3">
        <v>15</v>
      </c>
      <c r="I5" s="3">
        <f>(IF($B$1=C5,1,0))</f>
        <v>0</v>
      </c>
      <c r="J5" s="3">
        <f>(IF($B$1=D5,1,0))</f>
        <v>0</v>
      </c>
      <c r="K5" s="3">
        <f>(IF($B$1=E5,1,0))</f>
        <v>0</v>
      </c>
      <c r="L5" s="3">
        <f t="shared" ref="L5:L13" si="0">(IF($B$1=F5,1,0))</f>
        <v>0</v>
      </c>
      <c r="M5" s="3">
        <f>(IF($B$1=G5,1,0))</f>
        <v>0</v>
      </c>
      <c r="N5" s="13">
        <f>MAX(I5:M5)</f>
        <v>0</v>
      </c>
    </row>
    <row r="6" spans="1:14">
      <c r="A6" s="32" t="s">
        <v>25</v>
      </c>
      <c r="B6" s="24"/>
      <c r="C6" s="4" t="s">
        <v>7</v>
      </c>
      <c r="D6" s="4" t="s">
        <v>8</v>
      </c>
      <c r="E6" s="4" t="s">
        <v>9</v>
      </c>
      <c r="F6" s="4"/>
      <c r="G6" s="4"/>
      <c r="H6" s="3">
        <v>14</v>
      </c>
      <c r="I6" s="3">
        <f t="shared" ref="I6:I13" si="1">(IF($B$1=C6,1,0))</f>
        <v>0</v>
      </c>
      <c r="J6" s="3">
        <f t="shared" ref="J6:J13" si="2">(IF($B$1=D6,1,0))</f>
        <v>0</v>
      </c>
      <c r="K6" s="3">
        <f t="shared" ref="K6:K13" si="3">(IF($B$1=E6,1,0))</f>
        <v>0</v>
      </c>
      <c r="L6" s="3">
        <f t="shared" si="0"/>
        <v>0</v>
      </c>
      <c r="M6" s="3">
        <f t="shared" ref="M6:M13" si="4">(IF($B$1=G6,1,0))</f>
        <v>0</v>
      </c>
      <c r="N6" s="13">
        <f>MAX(I6:M6)</f>
        <v>0</v>
      </c>
    </row>
    <row r="7" spans="1:14">
      <c r="A7" s="32" t="s">
        <v>26</v>
      </c>
      <c r="B7" s="24"/>
      <c r="C7" s="4" t="s">
        <v>11</v>
      </c>
      <c r="D7" s="4" t="s">
        <v>5</v>
      </c>
      <c r="E7" s="4" t="s">
        <v>12</v>
      </c>
      <c r="F7" s="4"/>
      <c r="G7" s="4"/>
      <c r="H7" s="3">
        <v>5</v>
      </c>
      <c r="I7" s="3">
        <f t="shared" si="1"/>
        <v>0</v>
      </c>
      <c r="J7" s="3">
        <f t="shared" si="2"/>
        <v>0</v>
      </c>
      <c r="K7" s="3">
        <f t="shared" si="3"/>
        <v>0</v>
      </c>
      <c r="L7" s="3">
        <f t="shared" si="0"/>
        <v>0</v>
      </c>
      <c r="M7" s="3">
        <f t="shared" si="4"/>
        <v>0</v>
      </c>
      <c r="N7" s="13">
        <f t="shared" ref="N7:N13" si="5">MAX(I7:M7)</f>
        <v>0</v>
      </c>
    </row>
    <row r="8" spans="1:14">
      <c r="A8" s="32" t="s">
        <v>27</v>
      </c>
      <c r="B8" s="24"/>
      <c r="C8" s="4" t="s">
        <v>12</v>
      </c>
      <c r="D8" s="4" t="s">
        <v>5</v>
      </c>
      <c r="E8" s="4" t="s">
        <v>7</v>
      </c>
      <c r="F8" s="4" t="s">
        <v>9</v>
      </c>
      <c r="G8" s="4" t="s">
        <v>13</v>
      </c>
      <c r="H8" s="3">
        <v>9</v>
      </c>
      <c r="I8" s="3">
        <f t="shared" si="1"/>
        <v>0</v>
      </c>
      <c r="J8" s="3">
        <f t="shared" si="2"/>
        <v>0</v>
      </c>
      <c r="K8" s="3">
        <f t="shared" si="3"/>
        <v>0</v>
      </c>
      <c r="L8" s="3">
        <f t="shared" si="0"/>
        <v>0</v>
      </c>
      <c r="M8" s="3">
        <f t="shared" si="4"/>
        <v>1</v>
      </c>
      <c r="N8" s="13">
        <f t="shared" si="5"/>
        <v>1</v>
      </c>
    </row>
    <row r="9" spans="1:14">
      <c r="A9" s="32" t="s">
        <v>28</v>
      </c>
      <c r="B9" s="24"/>
      <c r="C9" s="4" t="s">
        <v>13</v>
      </c>
      <c r="D9" s="4" t="s">
        <v>5</v>
      </c>
      <c r="E9" s="4" t="s">
        <v>9</v>
      </c>
      <c r="F9" s="4"/>
      <c r="G9" s="4"/>
      <c r="H9" s="3">
        <v>24</v>
      </c>
      <c r="I9" s="3">
        <f t="shared" si="1"/>
        <v>1</v>
      </c>
      <c r="J9" s="3">
        <f t="shared" si="2"/>
        <v>0</v>
      </c>
      <c r="K9" s="3">
        <f t="shared" si="3"/>
        <v>0</v>
      </c>
      <c r="L9" s="3">
        <f t="shared" si="0"/>
        <v>0</v>
      </c>
      <c r="M9" s="3">
        <f t="shared" si="4"/>
        <v>0</v>
      </c>
      <c r="N9" s="13">
        <f t="shared" si="5"/>
        <v>1</v>
      </c>
    </row>
    <row r="10" spans="1:14">
      <c r="A10" s="32" t="s">
        <v>29</v>
      </c>
      <c r="B10" s="24"/>
      <c r="C10" s="4" t="s">
        <v>9</v>
      </c>
      <c r="D10" s="4" t="s">
        <v>5</v>
      </c>
      <c r="E10" s="4" t="s">
        <v>12</v>
      </c>
      <c r="F10" s="4" t="s">
        <v>13</v>
      </c>
      <c r="G10" s="4" t="s">
        <v>6</v>
      </c>
      <c r="H10" s="3">
        <v>25</v>
      </c>
      <c r="I10" s="3">
        <f t="shared" si="1"/>
        <v>0</v>
      </c>
      <c r="J10" s="3">
        <f t="shared" si="2"/>
        <v>0</v>
      </c>
      <c r="K10" s="3">
        <f t="shared" si="3"/>
        <v>0</v>
      </c>
      <c r="L10" s="3">
        <f t="shared" si="0"/>
        <v>1</v>
      </c>
      <c r="M10" s="3">
        <f t="shared" si="4"/>
        <v>0</v>
      </c>
      <c r="N10" s="13">
        <f t="shared" si="5"/>
        <v>1</v>
      </c>
    </row>
    <row r="11" spans="1:14">
      <c r="A11" s="32" t="s">
        <v>30</v>
      </c>
      <c r="B11" s="24"/>
      <c r="C11" s="4" t="s">
        <v>14</v>
      </c>
      <c r="D11" s="4" t="s">
        <v>13</v>
      </c>
      <c r="E11" s="4" t="s">
        <v>6</v>
      </c>
      <c r="F11" s="4"/>
      <c r="G11" s="4"/>
      <c r="H11" s="3">
        <v>10</v>
      </c>
      <c r="I11" s="3">
        <f t="shared" si="1"/>
        <v>0</v>
      </c>
      <c r="J11" s="3">
        <f t="shared" si="2"/>
        <v>1</v>
      </c>
      <c r="K11" s="3">
        <f t="shared" si="3"/>
        <v>0</v>
      </c>
      <c r="L11" s="3">
        <f t="shared" si="0"/>
        <v>0</v>
      </c>
      <c r="M11" s="3">
        <f t="shared" si="4"/>
        <v>0</v>
      </c>
      <c r="N11" s="13">
        <f t="shared" si="5"/>
        <v>1</v>
      </c>
    </row>
    <row r="12" spans="1:14">
      <c r="A12" s="32" t="s">
        <v>31</v>
      </c>
      <c r="B12" s="24"/>
      <c r="C12" s="4" t="s">
        <v>13</v>
      </c>
      <c r="D12" s="4" t="s">
        <v>6</v>
      </c>
      <c r="E12" s="4" t="s">
        <v>9</v>
      </c>
      <c r="F12" s="4"/>
      <c r="G12" s="4"/>
      <c r="H12" s="3">
        <v>21</v>
      </c>
      <c r="I12" s="3">
        <f t="shared" si="1"/>
        <v>1</v>
      </c>
      <c r="J12" s="3">
        <f t="shared" si="2"/>
        <v>0</v>
      </c>
      <c r="K12" s="3">
        <f t="shared" si="3"/>
        <v>0</v>
      </c>
      <c r="L12" s="3">
        <f t="shared" si="0"/>
        <v>0</v>
      </c>
      <c r="M12" s="3">
        <f t="shared" si="4"/>
        <v>0</v>
      </c>
      <c r="N12" s="13">
        <f t="shared" si="5"/>
        <v>1</v>
      </c>
    </row>
    <row r="13" spans="1:14" ht="15" thickBot="1">
      <c r="A13" s="33" t="s">
        <v>32</v>
      </c>
      <c r="B13" s="34"/>
      <c r="C13" s="14" t="s">
        <v>13</v>
      </c>
      <c r="D13" s="14" t="s">
        <v>6</v>
      </c>
      <c r="E13" s="14" t="s">
        <v>7</v>
      </c>
      <c r="F13" s="14"/>
      <c r="G13" s="14"/>
      <c r="H13" s="15">
        <v>25</v>
      </c>
      <c r="I13" s="15">
        <f t="shared" si="1"/>
        <v>1</v>
      </c>
      <c r="J13" s="15">
        <f t="shared" si="2"/>
        <v>0</v>
      </c>
      <c r="K13" s="15">
        <f t="shared" si="3"/>
        <v>0</v>
      </c>
      <c r="L13" s="15">
        <f t="shared" si="0"/>
        <v>0</v>
      </c>
      <c r="M13" s="15">
        <f t="shared" si="4"/>
        <v>0</v>
      </c>
      <c r="N13" s="16">
        <f t="shared" si="5"/>
        <v>1</v>
      </c>
    </row>
    <row r="14" spans="1:14">
      <c r="C14" s="2"/>
      <c r="D14" s="2"/>
      <c r="E14" s="2"/>
      <c r="F14" s="2"/>
      <c r="G14" s="2"/>
    </row>
    <row r="15" spans="1:14" ht="15" thickBot="1">
      <c r="C15" s="2"/>
      <c r="D15" s="2"/>
      <c r="E15" s="2"/>
      <c r="F15" s="2"/>
      <c r="G15" s="2"/>
    </row>
    <row r="16" spans="1:14">
      <c r="A16" s="22" t="s">
        <v>34</v>
      </c>
      <c r="B16" s="17" t="s">
        <v>9</v>
      </c>
      <c r="C16" s="5"/>
      <c r="D16" s="5"/>
      <c r="E16" s="5"/>
      <c r="F16" s="5"/>
      <c r="G16" s="5"/>
      <c r="H16" s="6"/>
      <c r="I16" s="6"/>
      <c r="J16" s="6"/>
      <c r="K16" s="6"/>
      <c r="L16" s="6"/>
      <c r="M16" s="6"/>
      <c r="N16" s="7"/>
    </row>
    <row r="17" spans="1:14">
      <c r="A17" s="23" t="s">
        <v>16</v>
      </c>
      <c r="B17" s="18">
        <v>63</v>
      </c>
      <c r="C17" s="12"/>
      <c r="D17" s="12"/>
      <c r="E17" s="12"/>
      <c r="F17" s="12"/>
      <c r="G17" s="12"/>
      <c r="H17" s="10"/>
      <c r="I17" s="10"/>
      <c r="J17" s="10"/>
      <c r="K17" s="10"/>
      <c r="L17" s="10"/>
      <c r="M17" s="10"/>
      <c r="N17" s="11"/>
    </row>
    <row r="18" spans="1:14">
      <c r="A18" s="8"/>
      <c r="B18" s="18" t="s">
        <v>44</v>
      </c>
      <c r="C18" s="25" t="s">
        <v>45</v>
      </c>
      <c r="D18" s="25"/>
      <c r="E18" s="25"/>
      <c r="F18" s="25"/>
      <c r="G18" s="25"/>
      <c r="H18" s="10"/>
      <c r="I18" s="10"/>
      <c r="J18" s="10"/>
      <c r="K18" s="10"/>
      <c r="L18" s="10"/>
      <c r="M18" s="10"/>
      <c r="N18" s="11"/>
    </row>
    <row r="19" spans="1:14">
      <c r="A19" s="26" t="s">
        <v>33</v>
      </c>
      <c r="B19" s="27"/>
      <c r="C19" s="3" t="s">
        <v>0</v>
      </c>
      <c r="D19" s="3" t="s">
        <v>1</v>
      </c>
      <c r="E19" s="3" t="s">
        <v>2</v>
      </c>
      <c r="F19" s="3" t="s">
        <v>3</v>
      </c>
      <c r="G19" s="3" t="s">
        <v>4</v>
      </c>
      <c r="H19" s="3" t="s">
        <v>10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22</v>
      </c>
      <c r="N19" s="13" t="s">
        <v>23</v>
      </c>
    </row>
    <row r="20" spans="1:14">
      <c r="A20" s="28" t="s">
        <v>24</v>
      </c>
      <c r="B20" s="29"/>
      <c r="C20" s="4" t="s">
        <v>9</v>
      </c>
      <c r="D20" s="4" t="s">
        <v>5</v>
      </c>
      <c r="E20" s="4" t="s">
        <v>13</v>
      </c>
      <c r="F20" s="4" t="s">
        <v>6</v>
      </c>
      <c r="G20" s="4" t="s">
        <v>12</v>
      </c>
      <c r="H20" s="3">
        <v>13</v>
      </c>
      <c r="I20" s="3">
        <f>(IF($B$16=C20,1,0))</f>
        <v>1</v>
      </c>
      <c r="J20" s="3">
        <f>(IF($B$16=D20,1,0))</f>
        <v>0</v>
      </c>
      <c r="K20" s="3">
        <f>(IF($B$16=E20,1,0))</f>
        <v>0</v>
      </c>
      <c r="L20" s="3">
        <f>(IF($B$16=F20,1,0))</f>
        <v>0</v>
      </c>
      <c r="M20" s="3">
        <f>(IF($B$16=G20,1,0))</f>
        <v>0</v>
      </c>
      <c r="N20" s="13">
        <f>MAX(I20:M20)</f>
        <v>1</v>
      </c>
    </row>
    <row r="21" spans="1:14">
      <c r="A21" s="28" t="s">
        <v>25</v>
      </c>
      <c r="B21" s="29"/>
      <c r="C21" s="4" t="s">
        <v>7</v>
      </c>
      <c r="D21" s="4"/>
      <c r="E21" s="4" t="s">
        <v>42</v>
      </c>
      <c r="F21" s="4"/>
      <c r="G21" s="4"/>
      <c r="H21" s="3">
        <v>14</v>
      </c>
      <c r="I21" s="3">
        <f t="shared" ref="I21:I31" si="6">(IF($B$16=C21,1,0))</f>
        <v>0</v>
      </c>
      <c r="J21" s="3">
        <f t="shared" ref="J21:J31" si="7">(IF($B$16=D21,1,0))</f>
        <v>0</v>
      </c>
      <c r="K21" s="3">
        <f t="shared" ref="K21:K31" si="8">(IF($B$1=E21,1,0))</f>
        <v>0</v>
      </c>
      <c r="L21" s="3">
        <f t="shared" ref="L21:L31" si="9">(IF($B$16=F21,1,0))</f>
        <v>0</v>
      </c>
      <c r="M21" s="3">
        <f t="shared" ref="M21:M31" si="10">(IF($B$16=G21,1,0))</f>
        <v>0</v>
      </c>
      <c r="N21" s="13">
        <f>MAX(I21:M21)</f>
        <v>0</v>
      </c>
    </row>
    <row r="22" spans="1:14">
      <c r="A22" s="28" t="s">
        <v>26</v>
      </c>
      <c r="B22" s="29"/>
      <c r="C22" s="4" t="s">
        <v>11</v>
      </c>
      <c r="D22" s="4" t="s">
        <v>5</v>
      </c>
      <c r="E22" s="4" t="s">
        <v>9</v>
      </c>
      <c r="F22" s="4"/>
      <c r="G22" s="4"/>
      <c r="H22" s="3">
        <v>37</v>
      </c>
      <c r="I22" s="3">
        <f t="shared" si="6"/>
        <v>0</v>
      </c>
      <c r="J22" s="3">
        <f t="shared" si="7"/>
        <v>0</v>
      </c>
      <c r="K22" s="3">
        <f t="shared" si="8"/>
        <v>0</v>
      </c>
      <c r="L22" s="3">
        <f t="shared" si="9"/>
        <v>0</v>
      </c>
      <c r="M22" s="3">
        <f t="shared" si="10"/>
        <v>0</v>
      </c>
      <c r="N22" s="13">
        <f t="shared" ref="N22:N31" si="11">MAX(I22:M22)</f>
        <v>0</v>
      </c>
    </row>
    <row r="23" spans="1:14">
      <c r="A23" s="28" t="s">
        <v>27</v>
      </c>
      <c r="B23" s="29"/>
      <c r="C23" s="4" t="s">
        <v>12</v>
      </c>
      <c r="D23" s="4" t="s">
        <v>13</v>
      </c>
      <c r="E23" s="4" t="s">
        <v>35</v>
      </c>
      <c r="F23" s="4" t="s">
        <v>9</v>
      </c>
      <c r="G23" s="4" t="s">
        <v>13</v>
      </c>
      <c r="H23" s="3">
        <v>6</v>
      </c>
      <c r="I23" s="3">
        <f t="shared" si="6"/>
        <v>0</v>
      </c>
      <c r="J23" s="3">
        <f t="shared" si="7"/>
        <v>0</v>
      </c>
      <c r="K23" s="3">
        <f t="shared" si="8"/>
        <v>0</v>
      </c>
      <c r="L23" s="3">
        <f t="shared" si="9"/>
        <v>1</v>
      </c>
      <c r="M23" s="3">
        <f t="shared" si="10"/>
        <v>0</v>
      </c>
      <c r="N23" s="13">
        <f t="shared" si="11"/>
        <v>1</v>
      </c>
    </row>
    <row r="24" spans="1:14">
      <c r="A24" s="28" t="s">
        <v>28</v>
      </c>
      <c r="B24" s="29"/>
      <c r="C24" s="4" t="s">
        <v>6</v>
      </c>
      <c r="D24" s="4" t="s">
        <v>13</v>
      </c>
      <c r="E24" s="4" t="s">
        <v>5</v>
      </c>
      <c r="F24" s="4" t="s">
        <v>9</v>
      </c>
      <c r="G24" s="4" t="s">
        <v>11</v>
      </c>
      <c r="H24" s="3">
        <v>18</v>
      </c>
      <c r="I24" s="3">
        <f t="shared" si="6"/>
        <v>0</v>
      </c>
      <c r="J24" s="3">
        <f t="shared" si="7"/>
        <v>0</v>
      </c>
      <c r="K24" s="3">
        <f t="shared" si="8"/>
        <v>0</v>
      </c>
      <c r="L24" s="3">
        <f t="shared" si="9"/>
        <v>1</v>
      </c>
      <c r="M24" s="3">
        <f t="shared" si="10"/>
        <v>0</v>
      </c>
      <c r="N24" s="13">
        <f t="shared" si="11"/>
        <v>1</v>
      </c>
    </row>
    <row r="25" spans="1:14">
      <c r="A25" s="28" t="s">
        <v>43</v>
      </c>
      <c r="B25" s="29"/>
      <c r="C25" s="4" t="s">
        <v>13</v>
      </c>
      <c r="D25" s="4"/>
      <c r="E25" s="4"/>
      <c r="F25" s="4"/>
      <c r="G25" s="4"/>
      <c r="H25" s="3">
        <v>47</v>
      </c>
      <c r="I25" s="3">
        <f t="shared" si="6"/>
        <v>0</v>
      </c>
      <c r="J25" s="3">
        <f>(IF($B$16=D25,1,0))</f>
        <v>0</v>
      </c>
      <c r="K25" s="3">
        <f t="shared" si="8"/>
        <v>0</v>
      </c>
      <c r="L25" s="3">
        <f t="shared" si="9"/>
        <v>0</v>
      </c>
      <c r="M25" s="3">
        <f t="shared" si="10"/>
        <v>0</v>
      </c>
      <c r="N25" s="13">
        <f t="shared" si="11"/>
        <v>0</v>
      </c>
    </row>
    <row r="26" spans="1:14">
      <c r="A26" s="28" t="s">
        <v>31</v>
      </c>
      <c r="B26" s="29"/>
      <c r="C26" s="4" t="s">
        <v>13</v>
      </c>
      <c r="D26" s="4" t="s">
        <v>9</v>
      </c>
      <c r="E26" s="4" t="s">
        <v>14</v>
      </c>
      <c r="F26" s="4"/>
      <c r="G26" s="4"/>
      <c r="H26" s="3">
        <v>21</v>
      </c>
      <c r="I26" s="3">
        <f t="shared" si="6"/>
        <v>0</v>
      </c>
      <c r="J26" s="3">
        <f t="shared" si="7"/>
        <v>1</v>
      </c>
      <c r="K26" s="3">
        <f t="shared" si="8"/>
        <v>0</v>
      </c>
      <c r="L26" s="3">
        <f t="shared" si="9"/>
        <v>0</v>
      </c>
      <c r="M26" s="3">
        <f t="shared" si="10"/>
        <v>0</v>
      </c>
      <c r="N26" s="13">
        <f t="shared" si="11"/>
        <v>1</v>
      </c>
    </row>
    <row r="27" spans="1:14">
      <c r="A27" s="28" t="s">
        <v>36</v>
      </c>
      <c r="B27" s="29"/>
      <c r="C27" s="19" t="s">
        <v>6</v>
      </c>
      <c r="D27" s="19" t="s">
        <v>5</v>
      </c>
      <c r="E27" s="19" t="s">
        <v>37</v>
      </c>
      <c r="F27" s="19" t="s">
        <v>8</v>
      </c>
      <c r="G27" s="19" t="s">
        <v>14</v>
      </c>
      <c r="H27" s="20">
        <v>18</v>
      </c>
      <c r="I27" s="3">
        <f t="shared" si="6"/>
        <v>0</v>
      </c>
      <c r="J27" s="3">
        <f t="shared" si="7"/>
        <v>0</v>
      </c>
      <c r="K27" s="20">
        <f t="shared" si="8"/>
        <v>0</v>
      </c>
      <c r="L27" s="3"/>
      <c r="M27" s="3"/>
      <c r="N27" s="21"/>
    </row>
    <row r="28" spans="1:14">
      <c r="A28" s="28" t="s">
        <v>41</v>
      </c>
      <c r="B28" s="29"/>
      <c r="C28" s="19" t="s">
        <v>5</v>
      </c>
      <c r="D28" s="19" t="s">
        <v>38</v>
      </c>
      <c r="E28" s="19" t="s">
        <v>6</v>
      </c>
      <c r="F28" s="19"/>
      <c r="G28" s="19"/>
      <c r="H28" s="20">
        <v>40</v>
      </c>
      <c r="I28" s="3">
        <f t="shared" si="6"/>
        <v>0</v>
      </c>
      <c r="J28" s="3">
        <f t="shared" si="7"/>
        <v>0</v>
      </c>
      <c r="K28" s="20">
        <f t="shared" si="8"/>
        <v>0</v>
      </c>
      <c r="L28" s="3"/>
      <c r="M28" s="3"/>
      <c r="N28" s="21"/>
    </row>
    <row r="29" spans="1:14">
      <c r="A29" s="28" t="s">
        <v>39</v>
      </c>
      <c r="B29" s="29"/>
      <c r="C29" s="19" t="s">
        <v>6</v>
      </c>
      <c r="D29" s="19" t="s">
        <v>13</v>
      </c>
      <c r="E29" s="19" t="s">
        <v>14</v>
      </c>
      <c r="F29" s="19"/>
      <c r="G29" s="19"/>
      <c r="H29" s="20"/>
      <c r="I29" s="3">
        <f t="shared" si="6"/>
        <v>0</v>
      </c>
      <c r="J29" s="3">
        <f t="shared" si="7"/>
        <v>0</v>
      </c>
      <c r="K29" s="20">
        <f t="shared" si="8"/>
        <v>0</v>
      </c>
      <c r="L29" s="3"/>
      <c r="M29" s="3"/>
      <c r="N29" s="21"/>
    </row>
    <row r="30" spans="1:14">
      <c r="A30" s="28" t="s">
        <v>40</v>
      </c>
      <c r="B30" s="29"/>
      <c r="C30" s="19" t="s">
        <v>14</v>
      </c>
      <c r="D30" s="19" t="s">
        <v>13</v>
      </c>
      <c r="E30" s="19" t="s">
        <v>37</v>
      </c>
      <c r="F30" s="19"/>
      <c r="G30" s="19"/>
      <c r="H30" s="20"/>
      <c r="I30" s="3">
        <f t="shared" si="6"/>
        <v>0</v>
      </c>
      <c r="J30" s="3">
        <f t="shared" si="7"/>
        <v>0</v>
      </c>
      <c r="K30" s="20">
        <f t="shared" si="8"/>
        <v>0</v>
      </c>
      <c r="L30" s="3"/>
      <c r="M30" s="3"/>
      <c r="N30" s="21"/>
    </row>
    <row r="31" spans="1:14" ht="15" thickBot="1">
      <c r="A31" s="30" t="s">
        <v>32</v>
      </c>
      <c r="B31" s="31"/>
      <c r="C31" s="14" t="s">
        <v>13</v>
      </c>
      <c r="D31" s="14" t="s">
        <v>6</v>
      </c>
      <c r="E31" s="14" t="s">
        <v>7</v>
      </c>
      <c r="F31" s="14"/>
      <c r="G31" s="14"/>
      <c r="H31" s="15">
        <v>25</v>
      </c>
      <c r="I31" s="15">
        <f t="shared" si="6"/>
        <v>0</v>
      </c>
      <c r="J31" s="15">
        <f t="shared" si="7"/>
        <v>0</v>
      </c>
      <c r="K31" s="15">
        <f t="shared" si="8"/>
        <v>0</v>
      </c>
      <c r="L31" s="15">
        <f t="shared" si="9"/>
        <v>0</v>
      </c>
      <c r="M31" s="15">
        <f t="shared" si="10"/>
        <v>0</v>
      </c>
      <c r="N31" s="16">
        <f t="shared" si="11"/>
        <v>0</v>
      </c>
    </row>
    <row r="32" spans="1:14">
      <c r="C32" s="2"/>
      <c r="D32" s="2"/>
      <c r="E32" s="2"/>
      <c r="F32" s="2"/>
      <c r="G32" s="2"/>
    </row>
    <row r="33" spans="3:7">
      <c r="C33" s="2"/>
      <c r="D33" s="2"/>
      <c r="E33" s="2"/>
      <c r="F33" s="2"/>
      <c r="G33" s="2"/>
    </row>
    <row r="34" spans="3:7">
      <c r="C34" s="2"/>
      <c r="D34" s="2"/>
      <c r="E34" s="2"/>
      <c r="F34" s="2"/>
      <c r="G34" s="2"/>
    </row>
    <row r="35" spans="3:7">
      <c r="C35" s="2"/>
      <c r="D35" s="2"/>
      <c r="E35" s="2"/>
      <c r="F35" s="2"/>
      <c r="G35" s="2"/>
    </row>
  </sheetData>
  <mergeCells count="25">
    <mergeCell ref="A10:B10"/>
    <mergeCell ref="A11:B11"/>
    <mergeCell ref="A12:B12"/>
    <mergeCell ref="A13:B13"/>
    <mergeCell ref="A5:B5"/>
    <mergeCell ref="A6:B6"/>
    <mergeCell ref="A7:B7"/>
    <mergeCell ref="A8:B8"/>
    <mergeCell ref="A9:B9"/>
    <mergeCell ref="C3:G3"/>
    <mergeCell ref="A4:B4"/>
    <mergeCell ref="A25:B25"/>
    <mergeCell ref="A26:B26"/>
    <mergeCell ref="A31:B31"/>
    <mergeCell ref="A19:B19"/>
    <mergeCell ref="A20:B20"/>
    <mergeCell ref="A21:B21"/>
    <mergeCell ref="A22:B22"/>
    <mergeCell ref="A23:B23"/>
    <mergeCell ref="A24:B24"/>
    <mergeCell ref="A27:B27"/>
    <mergeCell ref="A28:B28"/>
    <mergeCell ref="A29:B29"/>
    <mergeCell ref="A30:B30"/>
    <mergeCell ref="C18:G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6"/>
  <sheetViews>
    <sheetView showGridLines="0" tabSelected="1" workbookViewId="0">
      <selection activeCell="F21" sqref="F21"/>
    </sheetView>
  </sheetViews>
  <sheetFormatPr baseColWidth="10" defaultRowHeight="14.5"/>
  <cols>
    <col min="3" max="3" width="32" customWidth="1"/>
    <col min="4" max="4" width="9.36328125" customWidth="1"/>
    <col min="5" max="5" width="24.54296875" customWidth="1"/>
    <col min="6" max="6" width="33.90625" customWidth="1"/>
    <col min="7" max="7" width="11.08984375" customWidth="1"/>
  </cols>
  <sheetData>
    <row r="1" spans="1:10">
      <c r="A1" s="35"/>
      <c r="B1" s="35"/>
      <c r="C1" s="35"/>
      <c r="D1" s="35"/>
      <c r="E1" s="35"/>
      <c r="F1" s="35"/>
      <c r="G1" s="35"/>
      <c r="H1" s="35"/>
      <c r="I1" s="35"/>
      <c r="J1" s="35"/>
    </row>
    <row r="2" spans="1:10">
      <c r="A2" s="35"/>
      <c r="B2" s="36"/>
      <c r="C2" s="36"/>
      <c r="D2" s="35"/>
      <c r="E2" s="35"/>
      <c r="F2" s="35"/>
      <c r="G2" s="35"/>
      <c r="H2" s="35"/>
      <c r="I2" s="35"/>
      <c r="J2" s="35"/>
    </row>
    <row r="3" spans="1:10" ht="17">
      <c r="A3" s="35"/>
      <c r="B3" s="36"/>
      <c r="C3" s="37" t="s">
        <v>46</v>
      </c>
      <c r="D3" s="35"/>
      <c r="E3" s="35"/>
      <c r="F3" s="37" t="s">
        <v>47</v>
      </c>
      <c r="G3" s="35"/>
      <c r="H3" s="35"/>
      <c r="I3" s="35"/>
      <c r="J3" s="35"/>
    </row>
    <row r="4" spans="1:10">
      <c r="A4" s="35"/>
      <c r="B4" s="36"/>
      <c r="C4" s="36"/>
      <c r="D4" s="35"/>
      <c r="E4" s="35"/>
      <c r="F4" s="35"/>
      <c r="G4" s="35"/>
      <c r="H4" s="35"/>
      <c r="I4" s="35"/>
      <c r="J4" s="35"/>
    </row>
    <row r="5" spans="1:10" ht="15.5">
      <c r="A5" s="35"/>
      <c r="B5" s="36"/>
      <c r="C5" s="38" t="s">
        <v>24</v>
      </c>
      <c r="D5" s="39">
        <f ca="1">SUMIF(noms,C5,points)</f>
        <v>1</v>
      </c>
      <c r="E5" s="35"/>
      <c r="F5" s="41" t="str">
        <f t="array" aca="1" ref="F5" ca="1">INDEX(C$5:C$13,MATCH(LARGE(D$5:D$13+ROW(R$1:R$9)/10000,ROW(A1)),D$5:D$13+ROW(R$1:R$9)/10000,0))</f>
        <v>HENGEN Stephanie</v>
      </c>
      <c r="G5" s="41">
        <f ca="1">IF(ROW(A1)&gt;COUNT(D$5:D$13),"",LARGE(D$5:D$13,ROW(A1)))</f>
        <v>2</v>
      </c>
      <c r="H5" s="35"/>
      <c r="I5" s="35"/>
      <c r="J5" s="35"/>
    </row>
    <row r="6" spans="1:10" ht="15.5">
      <c r="A6" s="35"/>
      <c r="B6" s="36"/>
      <c r="C6" s="38" t="s">
        <v>25</v>
      </c>
      <c r="D6" s="39">
        <f ca="1">SUMIF(noms,C6,points)</f>
        <v>0</v>
      </c>
      <c r="E6" s="35"/>
      <c r="F6" s="41" t="str">
        <f t="array" aca="1" ref="F6" ca="1">INDEX(C$5:C$13,MATCH(LARGE(D$5:D$13+ROW(R$1:R$9)/10000,ROW(A2)),D$5:D$13+ROW(R$1:R$9)/10000,0))</f>
        <v>LEJEUNE Mickael</v>
      </c>
      <c r="G6" s="41">
        <f t="shared" ref="G6:G13" ca="1" si="0">IF(ROW(A2)&gt;COUNT(D$5:D$13),"",LARGE(D$5:D$13,ROW(A2)))</f>
        <v>2</v>
      </c>
      <c r="H6" s="35"/>
      <c r="I6" s="35"/>
      <c r="J6" s="35"/>
    </row>
    <row r="7" spans="1:10" ht="15.5">
      <c r="A7" s="35"/>
      <c r="B7" s="36"/>
      <c r="C7" s="38" t="s">
        <v>26</v>
      </c>
      <c r="D7" s="39">
        <f ca="1">SUMIF(noms,C7,points)</f>
        <v>0</v>
      </c>
      <c r="E7" s="35"/>
      <c r="F7" s="41" t="str">
        <f t="array" aca="1" ref="F7" ca="1">INDEX(C$5:C$13,MATCH(LARGE(D$5:D$13+ROW(R$1:R$9)/10000,ROW(A3)),D$5:D$13+ROW(R$1:R$9)/10000,0))</f>
        <v>GRANDJENET Erwin</v>
      </c>
      <c r="G7" s="41">
        <f t="shared" ca="1" si="0"/>
        <v>2</v>
      </c>
      <c r="H7" s="35"/>
      <c r="I7" s="35"/>
      <c r="J7" s="35"/>
    </row>
    <row r="8" spans="1:10" ht="15.5">
      <c r="A8" s="35"/>
      <c r="B8" s="36"/>
      <c r="C8" s="38" t="s">
        <v>27</v>
      </c>
      <c r="D8" s="39">
        <f ca="1">SUMIF(noms,C8,points)</f>
        <v>2</v>
      </c>
      <c r="E8" s="35"/>
      <c r="F8" s="41" t="str">
        <f t="array" aca="1" ref="F8" ca="1">INDEX(C$5:C$13,MATCH(LARGE(D$5:D$13+ROW(R$1:R$9)/10000,ROW(A4)),D$5:D$13+ROW(R$1:R$9)/10000,0))</f>
        <v>MULLER Nestor</v>
      </c>
      <c r="G8" s="41">
        <f t="shared" ca="1" si="0"/>
        <v>1</v>
      </c>
      <c r="H8" s="35"/>
      <c r="I8" s="35"/>
      <c r="J8" s="35"/>
    </row>
    <row r="9" spans="1:10" ht="15.5">
      <c r="A9" s="35"/>
      <c r="B9" s="36"/>
      <c r="C9" s="38" t="s">
        <v>28</v>
      </c>
      <c r="D9" s="39">
        <f ca="1">SUMIF(noms,C9,points)</f>
        <v>2</v>
      </c>
      <c r="E9" s="35"/>
      <c r="F9" s="41" t="str">
        <f t="array" aca="1" ref="F9" ca="1">INDEX(C$5:C$13,MATCH(LARGE(D$5:D$13+ROW(R$1:R$9)/10000,ROW(A5)),D$5:D$13+ROW(R$1:R$9)/10000,0))</f>
        <v>THIRY Marc</v>
      </c>
      <c r="G9" s="41">
        <f t="shared" ca="1" si="0"/>
        <v>1</v>
      </c>
      <c r="H9" s="35"/>
      <c r="I9" s="35"/>
      <c r="J9" s="35"/>
    </row>
    <row r="10" spans="1:10" ht="15.5">
      <c r="A10" s="35"/>
      <c r="B10" s="36"/>
      <c r="C10" s="38" t="s">
        <v>29</v>
      </c>
      <c r="D10" s="39">
        <f ca="1">SUMIF(noms,C10,points)</f>
        <v>1</v>
      </c>
      <c r="E10" s="35"/>
      <c r="F10" s="41" t="str">
        <f t="array" aca="1" ref="F10" ca="1">INDEX(C$5:C$13,MATCH(LARGE(D$5:D$13+ROW(R$1:R$9)/10000,ROW(A6)),D$5:D$13+ROW(R$1:R$9)/10000,0))</f>
        <v>MOUZON Jacques</v>
      </c>
      <c r="G10" s="41">
        <f t="shared" ca="1" si="0"/>
        <v>1</v>
      </c>
      <c r="H10" s="35"/>
      <c r="I10" s="35"/>
      <c r="J10" s="35"/>
    </row>
    <row r="11" spans="1:10" ht="15.5">
      <c r="A11" s="35"/>
      <c r="B11" s="36"/>
      <c r="C11" s="38" t="s">
        <v>30</v>
      </c>
      <c r="D11" s="39">
        <f ca="1">SUMIF(noms,C11,points)</f>
        <v>1</v>
      </c>
      <c r="E11" s="35"/>
      <c r="F11" s="41" t="str">
        <f t="array" aca="1" ref="F11" ca="1">INDEX(C$5:C$13,MATCH(LARGE(D$5:D$13+ROW(R$1:R$9)/10000,ROW(A7)),D$5:D$13+ROW(R$1:R$9)/10000,0))</f>
        <v>GRANDJENET Cyrille</v>
      </c>
      <c r="G11" s="41">
        <f t="shared" ca="1" si="0"/>
        <v>1</v>
      </c>
      <c r="H11" s="35"/>
      <c r="I11" s="35"/>
      <c r="J11" s="35"/>
    </row>
    <row r="12" spans="1:10" ht="15.5">
      <c r="A12" s="35"/>
      <c r="B12" s="36"/>
      <c r="C12" s="38" t="s">
        <v>31</v>
      </c>
      <c r="D12" s="39">
        <f ca="1">SUMIF(noms,C12,points)</f>
        <v>2</v>
      </c>
      <c r="E12" s="35"/>
      <c r="F12" s="41" t="str">
        <f t="array" aca="1" ref="F12" ca="1">INDEX(C$5:C$13,MATCH(LARGE(D$5:D$13+ROW(R$1:R$9)/10000,ROW(A8)),D$5:D$13+ROW(R$1:R$9)/10000,0))</f>
        <v>ANDRE Dimitri</v>
      </c>
      <c r="G12" s="41">
        <f t="shared" ca="1" si="0"/>
        <v>0</v>
      </c>
      <c r="H12" s="35"/>
      <c r="I12" s="35"/>
      <c r="J12" s="35"/>
    </row>
    <row r="13" spans="1:10" ht="16" thickBot="1">
      <c r="A13" s="35"/>
      <c r="B13" s="36"/>
      <c r="C13" s="40" t="s">
        <v>32</v>
      </c>
      <c r="D13" s="39">
        <f ca="1">SUMIF(noms,C13,points)</f>
        <v>1</v>
      </c>
      <c r="E13" s="35"/>
      <c r="F13" s="41" t="str">
        <f t="array" aca="1" ref="F13" ca="1">INDEX(C$5:C$13,MATCH(LARGE(D$5:D$13+ROW(R$1:R$9)/10000,ROW(A9)),D$5:D$13+ROW(R$1:R$9)/10000,0))</f>
        <v>LOUIS Laurent</v>
      </c>
      <c r="G13" s="41">
        <f t="shared" ca="1" si="0"/>
        <v>0</v>
      </c>
      <c r="H13" s="35"/>
      <c r="I13" s="35"/>
      <c r="J13" s="35"/>
    </row>
    <row r="14" spans="1:10">
      <c r="A14" s="35"/>
      <c r="B14" s="36"/>
      <c r="C14" s="35"/>
      <c r="D14" s="35"/>
      <c r="E14" s="35"/>
      <c r="F14" s="35"/>
      <c r="G14" s="35"/>
      <c r="H14" s="35"/>
      <c r="I14" s="35"/>
      <c r="J14" s="35"/>
    </row>
    <row r="15" spans="1:10">
      <c r="A15" s="35"/>
      <c r="B15" s="35"/>
      <c r="C15" s="35"/>
      <c r="D15" s="35"/>
      <c r="E15" s="35"/>
      <c r="F15" s="35"/>
      <c r="G15" s="35"/>
      <c r="H15" s="35"/>
      <c r="I15" s="35"/>
      <c r="J15" s="35"/>
    </row>
    <row r="16" spans="1:10">
      <c r="A16" s="35"/>
      <c r="B16" s="35"/>
      <c r="C16" s="35"/>
      <c r="D16" s="35"/>
      <c r="E16" s="35"/>
      <c r="F16" s="35"/>
      <c r="G16" s="35"/>
      <c r="H16" s="35"/>
      <c r="I16" s="35"/>
      <c r="J16" s="35"/>
    </row>
  </sheetData>
  <conditionalFormatting sqref="F5:G13">
    <cfRule type="expression" dxfId="1" priority="1">
      <formula>AND($G5=MAX($G$5:$G$13))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classement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Erwin Grandjenet</dc:creator>
  <cp:lastModifiedBy>tulipe</cp:lastModifiedBy>
  <dcterms:created xsi:type="dcterms:W3CDTF">2015-08-04T05:40:10Z</dcterms:created>
  <dcterms:modified xsi:type="dcterms:W3CDTF">2015-08-21T09:15:35Z</dcterms:modified>
</cp:coreProperties>
</file>