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tabRatio="500"/>
  </bookViews>
  <sheets>
    <sheet name="Octobre 2019" sheetId="1" r:id="rId1"/>
    <sheet name="Feuil1" sheetId="2" r:id="rId2"/>
  </sheets>
  <definedNames>
    <definedName name="_xlnm.Print_Area" localSheetId="0">'Octobre 2019'!$B$4:$I$98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8" i="1" a="1"/>
  <c r="I98" s="1"/>
  <c r="H98" a="1"/>
  <c r="H98" s="1"/>
  <c r="G98" a="1"/>
  <c r="G98" s="1"/>
  <c r="F98" a="1"/>
  <c r="F98" s="1"/>
  <c r="E98" a="1"/>
  <c r="E98" s="1"/>
  <c r="D98" a="1"/>
  <c r="D98" s="1"/>
  <c r="I95" a="1"/>
  <c r="I95" s="1"/>
  <c r="H95" a="1"/>
  <c r="H95" s="1"/>
  <c r="G95" a="1"/>
  <c r="G95" s="1"/>
  <c r="F95" a="1"/>
  <c r="F95" s="1"/>
  <c r="E95" a="1"/>
  <c r="E95" s="1"/>
  <c r="D95" a="1"/>
  <c r="D95" s="1"/>
  <c r="I92" a="1"/>
  <c r="I92" s="1"/>
  <c r="H92" a="1"/>
  <c r="H92" s="1"/>
  <c r="G92" a="1"/>
  <c r="G92" s="1"/>
  <c r="F92" a="1"/>
  <c r="F92" s="1"/>
  <c r="E92" a="1"/>
  <c r="E92" s="1"/>
  <c r="D92" a="1"/>
  <c r="D92" s="1"/>
  <c r="I89" a="1"/>
  <c r="I89" s="1"/>
  <c r="H89" a="1"/>
  <c r="H89" s="1"/>
  <c r="G89" a="1"/>
  <c r="G89" s="1"/>
  <c r="F89" a="1"/>
  <c r="F89" s="1"/>
  <c r="E89" a="1"/>
  <c r="E89" s="1"/>
  <c r="D89" a="1"/>
  <c r="D89" s="1"/>
  <c r="I86" a="1"/>
  <c r="I86" s="1"/>
  <c r="H86" a="1"/>
  <c r="H86" s="1"/>
  <c r="G86" a="1"/>
  <c r="G86" s="1"/>
  <c r="F86" a="1"/>
  <c r="F86" s="1"/>
  <c r="E86" a="1"/>
  <c r="E86" s="1"/>
  <c r="D86" a="1"/>
  <c r="D86" s="1"/>
  <c r="I83" a="1"/>
  <c r="I83" s="1"/>
  <c r="H83" a="1"/>
  <c r="H83" s="1"/>
  <c r="G83" a="1"/>
  <c r="G83" s="1"/>
  <c r="F83" a="1"/>
  <c r="F83" s="1"/>
  <c r="E83" a="1"/>
  <c r="E83" s="1"/>
  <c r="D83" a="1"/>
  <c r="D83" s="1"/>
  <c r="I80" a="1"/>
  <c r="I80" s="1"/>
  <c r="H80" a="1"/>
  <c r="H80" s="1"/>
  <c r="G80" a="1"/>
  <c r="G80" s="1"/>
  <c r="F80" a="1"/>
  <c r="F80" s="1"/>
  <c r="E80" a="1"/>
  <c r="E80" s="1"/>
  <c r="D80" a="1"/>
  <c r="D80" s="1"/>
  <c r="I77" a="1"/>
  <c r="I77" s="1"/>
  <c r="H77" a="1"/>
  <c r="H77" s="1"/>
  <c r="G77" a="1"/>
  <c r="G77" s="1"/>
  <c r="F77" a="1"/>
  <c r="F77" s="1"/>
  <c r="E77" a="1"/>
  <c r="E77" s="1"/>
  <c r="D77" a="1"/>
  <c r="D77" s="1"/>
  <c r="I74" a="1"/>
  <c r="I74" s="1"/>
  <c r="H74" a="1"/>
  <c r="H74" s="1"/>
  <c r="G74" a="1"/>
  <c r="G74" s="1"/>
  <c r="F74" a="1"/>
  <c r="F74" s="1"/>
  <c r="E74" a="1"/>
  <c r="E74" s="1"/>
  <c r="D74" a="1"/>
  <c r="D74" s="1"/>
  <c r="I71" a="1"/>
  <c r="I71" s="1"/>
  <c r="H71" a="1"/>
  <c r="H71" s="1"/>
  <c r="G71" a="1"/>
  <c r="G71" s="1"/>
  <c r="F71" a="1"/>
  <c r="F71" s="1"/>
  <c r="E71" a="1"/>
  <c r="E71" s="1"/>
  <c r="D71" a="1"/>
  <c r="D71" s="1"/>
  <c r="I68" a="1"/>
  <c r="I68" s="1"/>
  <c r="H68" a="1"/>
  <c r="H68" s="1"/>
  <c r="G68" a="1"/>
  <c r="G68" s="1"/>
  <c r="F68" a="1"/>
  <c r="F68" s="1"/>
  <c r="E68" a="1"/>
  <c r="E68" s="1"/>
  <c r="D68" a="1"/>
  <c r="D68" s="1"/>
  <c r="I65" a="1"/>
  <c r="I65" s="1"/>
  <c r="H65" a="1"/>
  <c r="H65" s="1"/>
  <c r="G65" a="1"/>
  <c r="G65" s="1"/>
  <c r="F65" a="1"/>
  <c r="F65" s="1"/>
  <c r="E65" a="1"/>
  <c r="E65" s="1"/>
  <c r="D65" a="1"/>
  <c r="D65" s="1"/>
  <c r="I62" a="1"/>
  <c r="I62" s="1"/>
  <c r="H62" a="1"/>
  <c r="H62" s="1"/>
  <c r="G62" a="1"/>
  <c r="G62" s="1"/>
  <c r="F62" a="1"/>
  <c r="F62" s="1"/>
  <c r="E62" a="1"/>
  <c r="E62" s="1"/>
  <c r="D62" a="1"/>
  <c r="D62" s="1"/>
  <c r="I59" a="1"/>
  <c r="I59" s="1"/>
  <c r="H59" a="1"/>
  <c r="H59" s="1"/>
  <c r="G59" a="1"/>
  <c r="G59" s="1"/>
  <c r="F59" a="1"/>
  <c r="F59" s="1"/>
  <c r="E59" a="1"/>
  <c r="E59" s="1"/>
  <c r="D59" a="1"/>
  <c r="D59" s="1"/>
  <c r="I56"/>
  <c r="I56" a="1"/>
  <c r="H56"/>
  <c r="H56" a="1"/>
  <c r="G56"/>
  <c r="G56" a="1"/>
  <c r="F56"/>
  <c r="F56" a="1"/>
  <c r="E56"/>
  <c r="E56" a="1"/>
  <c r="D56"/>
  <c r="D56" a="1"/>
  <c r="I53" a="1"/>
  <c r="I53" s="1"/>
  <c r="H53" a="1"/>
  <c r="H53" s="1"/>
  <c r="G53" a="1"/>
  <c r="G53" s="1"/>
  <c r="F53" a="1"/>
  <c r="F53" s="1"/>
  <c r="E53" a="1"/>
  <c r="E53" s="1"/>
  <c r="D53" a="1"/>
  <c r="D53" s="1"/>
  <c r="I50" a="1"/>
  <c r="I50" s="1"/>
  <c r="H50" a="1"/>
  <c r="H50" s="1"/>
  <c r="G50" a="1"/>
  <c r="G50" s="1"/>
  <c r="F50" a="1"/>
  <c r="F50" s="1"/>
  <c r="E50" a="1"/>
  <c r="E50" s="1"/>
  <c r="D50" a="1"/>
  <c r="D50" s="1"/>
  <c r="I47" a="1"/>
  <c r="I47" s="1"/>
  <c r="H47" a="1"/>
  <c r="H47" s="1"/>
  <c r="G47" a="1"/>
  <c r="G47" s="1"/>
  <c r="F47" a="1"/>
  <c r="F47" s="1"/>
  <c r="E47" a="1"/>
  <c r="E47" s="1"/>
  <c r="D47" a="1"/>
  <c r="D47" s="1"/>
  <c r="I44" a="1"/>
  <c r="I44" s="1"/>
  <c r="H44" a="1"/>
  <c r="H44" s="1"/>
  <c r="G44" a="1"/>
  <c r="G44" s="1"/>
  <c r="F44" a="1"/>
  <c r="F44" s="1"/>
  <c r="E44" a="1"/>
  <c r="E44" s="1"/>
  <c r="D44" a="1"/>
  <c r="D44" s="1"/>
  <c r="I41" a="1"/>
  <c r="I41" s="1"/>
  <c r="H41" a="1"/>
  <c r="H41" s="1"/>
  <c r="G41" a="1"/>
  <c r="G41" s="1"/>
  <c r="F41" a="1"/>
  <c r="F41" s="1"/>
  <c r="E41" a="1"/>
  <c r="E41" s="1"/>
  <c r="D41" a="1"/>
  <c r="D41" s="1"/>
  <c r="I38" a="1"/>
  <c r="I38" s="1"/>
  <c r="H38" a="1"/>
  <c r="H38" s="1"/>
  <c r="G38" a="1"/>
  <c r="G38" s="1"/>
  <c r="F38" a="1"/>
  <c r="F38" s="1"/>
  <c r="E38" a="1"/>
  <c r="E38" s="1"/>
  <c r="D38" a="1"/>
  <c r="D38" s="1"/>
  <c r="I35" a="1"/>
  <c r="I35" s="1"/>
  <c r="H35" a="1"/>
  <c r="H35" s="1"/>
  <c r="G35" a="1"/>
  <c r="G35" s="1"/>
  <c r="F35" a="1"/>
  <c r="F35" s="1"/>
  <c r="E35" a="1"/>
  <c r="E35" s="1"/>
  <c r="D35" a="1"/>
  <c r="D35" s="1"/>
  <c r="I32" a="1"/>
  <c r="I32" s="1"/>
  <c r="H32" a="1"/>
  <c r="H32" s="1"/>
  <c r="G32" a="1"/>
  <c r="G32" s="1"/>
  <c r="F32" a="1"/>
  <c r="F32" s="1"/>
  <c r="E32" a="1"/>
  <c r="E32" s="1"/>
  <c r="D32" a="1"/>
  <c r="D32" s="1"/>
  <c r="I29" a="1"/>
  <c r="I29" s="1"/>
  <c r="H29" a="1"/>
  <c r="H29" s="1"/>
  <c r="G29" a="1"/>
  <c r="G29" s="1"/>
  <c r="F29" a="1"/>
  <c r="F29" s="1"/>
  <c r="E29" a="1"/>
  <c r="E29" s="1"/>
  <c r="D29" a="1"/>
  <c r="D29" s="1"/>
  <c r="I26" a="1"/>
  <c r="I26" s="1"/>
  <c r="H26" a="1"/>
  <c r="H26" s="1"/>
  <c r="G26" a="1"/>
  <c r="G26" s="1"/>
  <c r="F26" a="1"/>
  <c r="F26" s="1"/>
  <c r="E26" a="1"/>
  <c r="E26" s="1"/>
  <c r="D26" a="1"/>
  <c r="D26" s="1"/>
  <c r="I23" a="1"/>
  <c r="I23" s="1"/>
  <c r="H23" a="1"/>
  <c r="H23" s="1"/>
  <c r="G23" a="1"/>
  <c r="G23" s="1"/>
  <c r="F23" a="1"/>
  <c r="F23" s="1"/>
  <c r="E23" a="1"/>
  <c r="E23" s="1"/>
  <c r="D23" a="1"/>
  <c r="D23" s="1"/>
  <c r="I20" a="1"/>
  <c r="I20" s="1"/>
  <c r="H20" a="1"/>
  <c r="H20" s="1"/>
  <c r="G20" a="1"/>
  <c r="G20" s="1"/>
  <c r="F20" a="1"/>
  <c r="F20" s="1"/>
  <c r="E20" a="1"/>
  <c r="E20" s="1"/>
  <c r="D20" a="1"/>
  <c r="D20" s="1"/>
  <c r="I17" a="1"/>
  <c r="I17" s="1"/>
  <c r="H17" a="1"/>
  <c r="H17" s="1"/>
  <c r="G17" a="1"/>
  <c r="G17" s="1"/>
  <c r="F17" a="1"/>
  <c r="F17" s="1"/>
  <c r="E17" a="1"/>
  <c r="E17" s="1"/>
  <c r="D17" a="1"/>
  <c r="D17" s="1"/>
  <c r="I14" a="1"/>
  <c r="I14" s="1"/>
  <c r="H14" a="1"/>
  <c r="H14" s="1"/>
  <c r="G14" a="1"/>
  <c r="G14" s="1"/>
  <c r="F14" a="1"/>
  <c r="F14" s="1"/>
  <c r="E14" a="1"/>
  <c r="E14" s="1"/>
  <c r="D14" a="1"/>
  <c r="D14" s="1"/>
  <c r="I11" a="1"/>
  <c r="I11" s="1"/>
  <c r="H11" a="1"/>
  <c r="H11" s="1"/>
  <c r="G11" a="1"/>
  <c r="G11" s="1"/>
  <c r="F11" a="1"/>
  <c r="F11" s="1"/>
  <c r="E11" a="1"/>
  <c r="E11" s="1"/>
  <c r="D11" a="1"/>
  <c r="D11" s="1"/>
  <c r="E8" a="1"/>
  <c r="E8" s="1"/>
  <c r="F8" a="1"/>
  <c r="F8" s="1"/>
  <c r="G8" a="1"/>
  <c r="G8" s="1"/>
  <c r="H8" a="1"/>
  <c r="H8" s="1"/>
  <c r="I8" a="1"/>
  <c r="I8" s="1"/>
  <c r="D8" a="1"/>
  <c r="D8" s="1"/>
  <c r="K17"/>
  <c r="K18"/>
  <c r="K19"/>
  <c r="K20"/>
  <c r="K21"/>
  <c r="K22"/>
  <c r="K23"/>
  <c r="K11"/>
  <c r="K12"/>
  <c r="K13"/>
  <c r="K14"/>
  <c r="K15"/>
  <c r="K16"/>
  <c r="K10"/>
  <c r="B6" l="1"/>
  <c r="A7" s="1"/>
  <c r="B4"/>
  <c r="P3"/>
  <c r="B9" l="1"/>
  <c r="A10" l="1"/>
  <c r="B12"/>
  <c r="A13" l="1"/>
  <c r="B15"/>
  <c r="A16" l="1"/>
  <c r="B18"/>
  <c r="A19" l="1"/>
  <c r="B21"/>
  <c r="A22" l="1"/>
  <c r="B24"/>
  <c r="A25" l="1"/>
  <c r="B27"/>
  <c r="A28" l="1"/>
  <c r="B30"/>
  <c r="A31" l="1"/>
  <c r="B33"/>
  <c r="A34" l="1"/>
  <c r="B36"/>
  <c r="A37" l="1"/>
  <c r="B39"/>
  <c r="A40" l="1"/>
  <c r="B42"/>
  <c r="A43" l="1"/>
  <c r="B45"/>
  <c r="A46" l="1"/>
  <c r="B48"/>
  <c r="A49" l="1"/>
  <c r="B51"/>
  <c r="A52" l="1"/>
  <c r="B54"/>
  <c r="A55" l="1"/>
  <c r="B57"/>
  <c r="A58" l="1"/>
  <c r="B60"/>
  <c r="A61" l="1"/>
  <c r="B63"/>
  <c r="A64" l="1"/>
  <c r="B66"/>
  <c r="A67" l="1"/>
  <c r="B69"/>
  <c r="A70" l="1"/>
  <c r="B72"/>
  <c r="A73" l="1"/>
  <c r="B75"/>
  <c r="A76" l="1"/>
  <c r="B78"/>
  <c r="A79" l="1"/>
  <c r="B81"/>
  <c r="A82" l="1"/>
  <c r="B84"/>
  <c r="A85" l="1"/>
  <c r="B87"/>
  <c r="A88" l="1"/>
  <c r="B90"/>
  <c r="A91" l="1"/>
  <c r="B93"/>
  <c r="A94" l="1"/>
  <c r="B96"/>
  <c r="A97" l="1"/>
</calcChain>
</file>

<file path=xl/sharedStrings.xml><?xml version="1.0" encoding="utf-8"?>
<sst xmlns="http://schemas.openxmlformats.org/spreadsheetml/2006/main" count="115" uniqueCount="11">
  <si>
    <t>Leytron</t>
  </si>
  <si>
    <t>Martigny</t>
  </si>
  <si>
    <t>Monthey</t>
  </si>
  <si>
    <t>Ollon</t>
  </si>
  <si>
    <t>Sion</t>
  </si>
  <si>
    <t>St-Maurice</t>
  </si>
  <si>
    <t>Formateur :</t>
  </si>
  <si>
    <t>Partiticipation :</t>
  </si>
  <si>
    <t>Horaire :</t>
  </si>
  <si>
    <t>8h30</t>
  </si>
  <si>
    <t>7h &amp; 8h15</t>
  </si>
</sst>
</file>

<file path=xl/styles.xml><?xml version="1.0" encoding="utf-8"?>
<styleSheet xmlns="http://schemas.openxmlformats.org/spreadsheetml/2006/main">
  <numFmts count="7">
    <numFmt numFmtId="164" formatCode="[$-40C]dd/mm/yyyy"/>
    <numFmt numFmtId="165" formatCode="mmmm\ yyyy"/>
    <numFmt numFmtId="166" formatCode="d\ mmmm\ yyyy&quot; - &quot;dddd"/>
    <numFmt numFmtId="167" formatCode="dddd"/>
    <numFmt numFmtId="168" formatCode="hh\hmm;@"/>
    <numFmt numFmtId="169" formatCode="ddd\ dd\ mm\ yy"/>
    <numFmt numFmtId="170" formatCode="[$-40C]hh:mm"/>
  </numFmts>
  <fonts count="11">
    <font>
      <sz val="11"/>
      <color rgb="FF000000"/>
      <name val="Calibri"/>
      <family val="2"/>
      <charset val="1"/>
    </font>
    <font>
      <sz val="8"/>
      <color rgb="FFD9D9D9"/>
      <name val="Calibri"/>
      <family val="2"/>
      <charset val="1"/>
    </font>
    <font>
      <b/>
      <sz val="28"/>
      <color rgb="FF222A35"/>
      <name val="Calibri"/>
      <family val="2"/>
      <charset val="1"/>
    </font>
    <font>
      <b/>
      <sz val="16"/>
      <color rgb="FFFFFFFF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i/>
      <sz val="11"/>
      <color rgb="FFA6A6A6"/>
      <name val="Calibri"/>
      <family val="2"/>
      <charset val="1"/>
    </font>
    <font>
      <b/>
      <sz val="11"/>
      <name val="Calibri"/>
      <family val="2"/>
      <charset val="1"/>
    </font>
    <font>
      <sz val="11"/>
      <color rgb="FFBFBFBF"/>
      <name val="Calibri"/>
      <family val="2"/>
      <charset val="1"/>
    </font>
    <font>
      <b/>
      <sz val="12"/>
      <name val="Calibri"/>
      <family val="2"/>
      <charset val="1"/>
    </font>
    <font>
      <b/>
      <sz val="12"/>
      <color rgb="FFFF0000"/>
      <name val="Calibri"/>
      <family val="2"/>
      <charset val="1"/>
    </font>
    <font>
      <sz val="1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2E75B6"/>
        <bgColor rgb="FF0066CC"/>
      </patternFill>
    </fill>
  </fills>
  <borders count="11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 style="hair">
        <color rgb="FFFFFFFF"/>
      </right>
      <top/>
      <bottom style="hair">
        <color auto="1"/>
      </bottom>
      <diagonal/>
    </border>
    <border>
      <left style="hair">
        <color rgb="FFFFFFFF"/>
      </left>
      <right style="hair">
        <color rgb="FFFFFFFF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1" fillId="0" borderId="0" xfId="0" applyNumberFormat="1" applyFont="1" applyProtection="1">
      <protection locked="0"/>
    </xf>
    <xf numFmtId="164" fontId="5" fillId="0" borderId="5" xfId="0" applyNumberFormat="1" applyFont="1" applyBorder="1" applyAlignment="1" applyProtection="1">
      <alignment horizontal="right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167" fontId="7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Border="1" applyAlignment="1" applyProtection="1">
      <alignment horizontal="right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64" fontId="5" fillId="0" borderId="1" xfId="0" applyNumberFormat="1" applyFont="1" applyBorder="1" applyAlignment="1" applyProtection="1">
      <alignment horizontal="right" vertical="center"/>
      <protection locked="0"/>
    </xf>
    <xf numFmtId="168" fontId="0" fillId="0" borderId="0" xfId="0" applyNumberFormat="1" applyFont="1" applyAlignment="1" applyProtection="1">
      <alignment horizontal="right" vertical="center"/>
      <protection locked="0"/>
    </xf>
    <xf numFmtId="170" fontId="0" fillId="0" borderId="0" xfId="0" applyNumberFormat="1" applyProtection="1">
      <protection locked="0"/>
    </xf>
    <xf numFmtId="166" fontId="0" fillId="0" borderId="0" xfId="0" applyNumberFormat="1" applyAlignment="1" applyProtection="1">
      <alignment vertical="center"/>
      <protection locked="0"/>
    </xf>
    <xf numFmtId="168" fontId="9" fillId="0" borderId="10" xfId="0" applyNumberFormat="1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right" vertical="center" indent="1"/>
      <protection locked="0"/>
    </xf>
    <xf numFmtId="167" fontId="10" fillId="0" borderId="0" xfId="0" applyNumberFormat="1" applyFont="1" applyAlignment="1" applyProtection="1">
      <alignment horizontal="right" vertical="center"/>
      <protection locked="0"/>
    </xf>
    <xf numFmtId="168" fontId="10" fillId="0" borderId="0" xfId="0" applyNumberFormat="1" applyFont="1" applyAlignment="1" applyProtection="1">
      <alignment horizontal="right" vertical="center"/>
      <protection locked="0"/>
    </xf>
    <xf numFmtId="169" fontId="10" fillId="0" borderId="0" xfId="0" applyNumberFormat="1" applyFont="1" applyAlignment="1" applyProtection="1">
      <alignment horizontal="right" vertical="center"/>
      <protection locked="0"/>
    </xf>
    <xf numFmtId="166" fontId="4" fillId="0" borderId="4" xfId="0" applyNumberFormat="1" applyFont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65" fontId="2" fillId="0" borderId="1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4"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  <dxf>
      <fill>
        <patternFill>
          <bgColor rgb="FFDEEBF7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FFFCC"/>
      <rgbColor rgb="FFDEEBF7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2E75B6"/>
      <rgbColor rgb="FF33CCCC"/>
      <rgbColor rgb="FF99CC00"/>
      <rgbColor rgb="FFFFCC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222A35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MK108"/>
  <sheetViews>
    <sheetView showGridLines="0" tabSelected="1" zoomScale="70" zoomScaleNormal="70" workbookViewId="0">
      <selection activeCell="K4" sqref="K4"/>
    </sheetView>
  </sheetViews>
  <sheetFormatPr baseColWidth="10" defaultColWidth="9.1796875" defaultRowHeight="14.5"/>
  <cols>
    <col min="1" max="1" width="9.7265625" style="1" customWidth="1"/>
    <col min="2" max="2" width="29.1796875" style="2" customWidth="1"/>
    <col min="3" max="3" width="15.453125" style="2" customWidth="1"/>
    <col min="4" max="9" width="16.1796875" style="3" customWidth="1"/>
    <col min="10" max="11" width="11.453125" style="3"/>
    <col min="12" max="12" width="14.7265625" style="3" customWidth="1"/>
    <col min="13" max="13" width="13.26953125" style="1" customWidth="1"/>
    <col min="14" max="1025" width="11.453125" style="1"/>
  </cols>
  <sheetData>
    <row r="1" spans="1:16">
      <c r="A1" s="4">
        <v>43739</v>
      </c>
    </row>
    <row r="2" spans="1:16">
      <c r="P2" s="1">
        <v>2020</v>
      </c>
    </row>
    <row r="3" spans="1:16">
      <c r="P3" s="1" t="str">
        <f>IF(P2=2019,"Année en cours","Autre année")</f>
        <v>Autre année</v>
      </c>
    </row>
    <row r="4" spans="1:16" ht="32.25" customHeight="1">
      <c r="B4" s="28" t="str">
        <f>PROPER(TEXT(A1,"mmmm aaaa"))</f>
        <v>Octobre 2019</v>
      </c>
      <c r="C4" s="28"/>
      <c r="D4" s="29" t="s">
        <v>0</v>
      </c>
      <c r="E4" s="27" t="s">
        <v>1</v>
      </c>
      <c r="F4" s="27" t="s">
        <v>2</v>
      </c>
      <c r="G4" s="27" t="s">
        <v>3</v>
      </c>
      <c r="H4" s="27" t="s">
        <v>4</v>
      </c>
      <c r="I4" s="27" t="s">
        <v>5</v>
      </c>
    </row>
    <row r="5" spans="1:16" ht="32.25" customHeight="1">
      <c r="B5" s="28"/>
      <c r="C5" s="28"/>
      <c r="D5" s="29"/>
      <c r="E5" s="27"/>
      <c r="F5" s="27"/>
      <c r="G5" s="27"/>
      <c r="H5" s="27"/>
      <c r="I5" s="27"/>
    </row>
    <row r="6" spans="1:16" ht="21.75" customHeight="1">
      <c r="B6" s="26">
        <f>A1</f>
        <v>43739</v>
      </c>
      <c r="C6" s="5" t="s">
        <v>6</v>
      </c>
      <c r="D6" s="6"/>
      <c r="E6" s="7"/>
      <c r="F6" s="7"/>
      <c r="G6" s="7"/>
      <c r="H6" s="7"/>
      <c r="I6" s="7"/>
    </row>
    <row r="7" spans="1:16" ht="21.75" customHeight="1">
      <c r="A7" s="8">
        <f>B6</f>
        <v>43739</v>
      </c>
      <c r="B7" s="26"/>
      <c r="C7" s="9" t="s">
        <v>7</v>
      </c>
      <c r="D7" s="10"/>
      <c r="E7" s="11"/>
      <c r="F7" s="11"/>
      <c r="G7" s="11"/>
      <c r="H7" s="11"/>
      <c r="I7" s="11"/>
      <c r="K7" s="12"/>
    </row>
    <row r="8" spans="1:16" ht="21.75" customHeight="1">
      <c r="B8" s="26"/>
      <c r="C8" s="13" t="s">
        <v>8</v>
      </c>
      <c r="D8" s="17">
        <f t="array" ref="D8">IFERROR(INDEX($N$10:$N$23,MATCH(WEEKDAY($B6)&amp;D$4,$K$10:$K$23&amp;$L$10:$L$23,0)),"")</f>
        <v>0.5</v>
      </c>
      <c r="E8" s="17" t="str">
        <f t="array" ref="E8">IFERROR(INDEX($N$10:$N$23,MATCH(WEEKDAY($B6)&amp;E$4,$K$10:$K$23&amp;$L$10:$L$23,0)),"")</f>
        <v/>
      </c>
      <c r="F8" s="17" t="str">
        <f t="array" ref="F8">IFERROR(INDEX($N$10:$N$23,MATCH(WEEKDAY($B6)&amp;F$4,$K$10:$K$23&amp;$L$10:$L$23,0)),"")</f>
        <v/>
      </c>
      <c r="G8" s="17" t="str">
        <f t="array" ref="G8">IFERROR(INDEX($N$10:$N$23,MATCH(WEEKDAY($B6)&amp;G$4,$K$10:$K$23&amp;$L$10:$L$23,0)),"")</f>
        <v/>
      </c>
      <c r="H8" s="17" t="str">
        <f t="array" ref="H8">IFERROR(INDEX($N$10:$N$23,MATCH(WEEKDAY($B6)&amp;H$4,$K$10:$K$23&amp;$L$10:$L$23,0)),"")</f>
        <v/>
      </c>
      <c r="I8" s="17" t="str">
        <f t="array" ref="I8">IFERROR(INDEX($N$10:$N$23,MATCH(WEEKDAY($B6)&amp;I$4,$K$10:$K$23&amp;$L$10:$L$23,0)),"")</f>
        <v/>
      </c>
    </row>
    <row r="9" spans="1:16" ht="21.75" customHeight="1">
      <c r="B9" s="26">
        <f>B6+1</f>
        <v>43740</v>
      </c>
      <c r="C9" s="5" t="s">
        <v>6</v>
      </c>
      <c r="D9" s="6"/>
      <c r="E9" s="7"/>
      <c r="F9" s="7"/>
      <c r="G9" s="7"/>
      <c r="H9" s="7"/>
      <c r="I9" s="7"/>
    </row>
    <row r="10" spans="1:16" ht="21.75" customHeight="1">
      <c r="A10" s="8">
        <f>B9</f>
        <v>43740</v>
      </c>
      <c r="B10" s="26"/>
      <c r="C10" s="9" t="s">
        <v>7</v>
      </c>
      <c r="D10" s="10"/>
      <c r="E10" s="11"/>
      <c r="F10" s="11"/>
      <c r="G10" s="11"/>
      <c r="H10" s="11"/>
      <c r="I10" s="11"/>
      <c r="K10" s="3">
        <f>WEEKDAY(M10)</f>
        <v>1</v>
      </c>
      <c r="L10" s="22" t="s">
        <v>0</v>
      </c>
      <c r="M10" s="23">
        <v>1</v>
      </c>
      <c r="N10" s="24" t="s">
        <v>9</v>
      </c>
      <c r="O10" s="14"/>
    </row>
    <row r="11" spans="1:16" ht="21.75" customHeight="1">
      <c r="B11" s="26"/>
      <c r="C11" s="13" t="s">
        <v>8</v>
      </c>
      <c r="D11" s="17">
        <f t="array" ref="D11">IFERROR(INDEX($N$10:$N$23,MATCH(WEEKDAY($B9)&amp;D$4,$K$10:$K$23&amp;$L$10:$L$23,0)),"")</f>
        <v>0.80208333333333304</v>
      </c>
      <c r="E11" s="17" t="str">
        <f t="array" ref="E11">IFERROR(INDEX($N$10:$N$23,MATCH(WEEKDAY($B9)&amp;E$4,$K$10:$K$23&amp;$L$10:$L$23,0)),"")</f>
        <v/>
      </c>
      <c r="F11" s="17" t="str">
        <f t="array" ref="F11">IFERROR(INDEX($N$10:$N$23,MATCH(WEEKDAY($B9)&amp;F$4,$K$10:$K$23&amp;$L$10:$L$23,0)),"")</f>
        <v/>
      </c>
      <c r="G11" s="17">
        <f t="array" ref="G11">IFERROR(INDEX($N$10:$N$23,MATCH(WEEKDAY($B9)&amp;G$4,$K$10:$K$23&amp;$L$10:$L$23,0)),"")</f>
        <v>0.8125</v>
      </c>
      <c r="H11" s="17" t="str">
        <f t="array" ref="H11">IFERROR(INDEX($N$10:$N$23,MATCH(WEEKDAY($B9)&amp;H$4,$K$10:$K$23&amp;$L$10:$L$23,0)),"")</f>
        <v/>
      </c>
      <c r="I11" s="17">
        <f t="array" ref="I11">IFERROR(INDEX($N$10:$N$23,MATCH(WEEKDAY($B9)&amp;I$4,$K$10:$K$23&amp;$L$10:$L$23,0)),"")</f>
        <v>0.82291666666666696</v>
      </c>
      <c r="K11" s="3">
        <f t="shared" ref="K11:K23" si="0">WEEKDAY(M11)</f>
        <v>4</v>
      </c>
      <c r="L11" s="22" t="s">
        <v>0</v>
      </c>
      <c r="M11" s="25">
        <v>43747</v>
      </c>
      <c r="N11" s="24">
        <v>0.80208333333333304</v>
      </c>
      <c r="O11" s="14"/>
    </row>
    <row r="12" spans="1:16" ht="21.75" customHeight="1">
      <c r="B12" s="26">
        <f>B9+1</f>
        <v>43741</v>
      </c>
      <c r="C12" s="5" t="s">
        <v>6</v>
      </c>
      <c r="D12" s="18"/>
      <c r="E12" s="19"/>
      <c r="F12" s="19"/>
      <c r="G12" s="19"/>
      <c r="H12" s="19"/>
      <c r="I12" s="19"/>
      <c r="K12" s="3">
        <f t="shared" si="0"/>
        <v>3</v>
      </c>
      <c r="L12" s="22" t="s">
        <v>0</v>
      </c>
      <c r="M12" s="23">
        <v>43746</v>
      </c>
      <c r="N12" s="24">
        <v>0.5</v>
      </c>
      <c r="O12" s="14"/>
    </row>
    <row r="13" spans="1:16" ht="21.75" customHeight="1">
      <c r="A13" s="8">
        <f>B12</f>
        <v>43741</v>
      </c>
      <c r="B13" s="26"/>
      <c r="C13" s="9" t="s">
        <v>7</v>
      </c>
      <c r="D13" s="20"/>
      <c r="E13" s="21"/>
      <c r="F13" s="21"/>
      <c r="G13" s="21"/>
      <c r="H13" s="21"/>
      <c r="I13" s="21"/>
      <c r="K13" s="3">
        <f t="shared" si="0"/>
        <v>2</v>
      </c>
      <c r="L13" s="22" t="s">
        <v>1</v>
      </c>
      <c r="M13" s="23">
        <v>43745</v>
      </c>
      <c r="N13" s="24">
        <v>0.5</v>
      </c>
      <c r="O13" s="14"/>
    </row>
    <row r="14" spans="1:16" ht="21.75" customHeight="1">
      <c r="B14" s="26"/>
      <c r="C14" s="13" t="s">
        <v>8</v>
      </c>
      <c r="D14" s="17" t="str">
        <f t="array" ref="D14">IFERROR(INDEX($N$10:$N$23,MATCH(WEEKDAY($B12)&amp;D$4,$K$10:$K$23&amp;$L$10:$L$23,0)),"")</f>
        <v/>
      </c>
      <c r="E14" s="17">
        <f t="array" ref="E14">IFERROR(INDEX($N$10:$N$23,MATCH(WEEKDAY($B12)&amp;E$4,$K$10:$K$23&amp;$L$10:$L$23,0)),"")</f>
        <v>0.77083333333333304</v>
      </c>
      <c r="F14" s="17" t="str">
        <f t="array" ref="F14">IFERROR(INDEX($N$10:$N$23,MATCH(WEEKDAY($B12)&amp;F$4,$K$10:$K$23&amp;$L$10:$L$23,0)),"")</f>
        <v/>
      </c>
      <c r="G14" s="17" t="str">
        <f t="array" ref="G14">IFERROR(INDEX($N$10:$N$23,MATCH(WEEKDAY($B12)&amp;G$4,$K$10:$K$23&amp;$L$10:$L$23,0)),"")</f>
        <v/>
      </c>
      <c r="H14" s="17">
        <f t="array" ref="H14">IFERROR(INDEX($N$10:$N$23,MATCH(WEEKDAY($B12)&amp;H$4,$K$10:$K$23&amp;$L$10:$L$23,0)),"")</f>
        <v>0.78125</v>
      </c>
      <c r="I14" s="17" t="str">
        <f t="array" ref="I14">IFERROR(INDEX($N$10:$N$23,MATCH(WEEKDAY($B12)&amp;I$4,$K$10:$K$23&amp;$L$10:$L$23,0)),"")</f>
        <v/>
      </c>
      <c r="K14" s="3">
        <f t="shared" si="0"/>
        <v>7</v>
      </c>
      <c r="L14" s="22" t="s">
        <v>1</v>
      </c>
      <c r="M14" s="23">
        <v>43757</v>
      </c>
      <c r="N14" s="24">
        <v>0.75</v>
      </c>
      <c r="O14" s="14"/>
    </row>
    <row r="15" spans="1:16" ht="21.75" customHeight="1">
      <c r="B15" s="26">
        <f>B12+1</f>
        <v>43742</v>
      </c>
      <c r="C15" s="5" t="s">
        <v>6</v>
      </c>
      <c r="D15" s="18"/>
      <c r="E15" s="19"/>
      <c r="F15" s="19"/>
      <c r="G15" s="19"/>
      <c r="H15" s="19"/>
      <c r="I15" s="19"/>
      <c r="K15" s="3">
        <f t="shared" si="0"/>
        <v>5</v>
      </c>
      <c r="L15" s="22" t="s">
        <v>1</v>
      </c>
      <c r="M15" s="23">
        <v>43748</v>
      </c>
      <c r="N15" s="24">
        <v>0.77083333333333304</v>
      </c>
      <c r="O15" s="14"/>
    </row>
    <row r="16" spans="1:16" ht="21.75" customHeight="1">
      <c r="A16" s="8">
        <f>B15</f>
        <v>43742</v>
      </c>
      <c r="B16" s="26"/>
      <c r="C16" s="9" t="s">
        <v>7</v>
      </c>
      <c r="D16" s="20"/>
      <c r="E16" s="21"/>
      <c r="F16" s="21"/>
      <c r="G16" s="21"/>
      <c r="H16" s="21"/>
      <c r="I16" s="21"/>
      <c r="K16" s="3">
        <f t="shared" si="0"/>
        <v>6</v>
      </c>
      <c r="L16" s="22" t="s">
        <v>2</v>
      </c>
      <c r="M16" s="23">
        <v>43749</v>
      </c>
      <c r="N16" s="24">
        <v>0.375</v>
      </c>
      <c r="O16" s="15"/>
    </row>
    <row r="17" spans="1:15" ht="21.75" customHeight="1">
      <c r="B17" s="26"/>
      <c r="C17" s="13" t="s">
        <v>8</v>
      </c>
      <c r="D17" s="17" t="str">
        <f t="array" ref="D17">IFERROR(INDEX($N$10:$N$23,MATCH(WEEKDAY($B15)&amp;D$4,$K$10:$K$23&amp;$L$10:$L$23,0)),"")</f>
        <v/>
      </c>
      <c r="E17" s="17" t="str">
        <f t="array" ref="E17">IFERROR(INDEX($N$10:$N$23,MATCH(WEEKDAY($B15)&amp;E$4,$K$10:$K$23&amp;$L$10:$L$23,0)),"")</f>
        <v/>
      </c>
      <c r="F17" s="17">
        <f t="array" ref="F17">IFERROR(INDEX($N$10:$N$23,MATCH(WEEKDAY($B15)&amp;F$4,$K$10:$K$23&amp;$L$10:$L$23,0)),"")</f>
        <v>0.375</v>
      </c>
      <c r="G17" s="17">
        <f t="array" ref="G17">IFERROR(INDEX($N$10:$N$23,MATCH(WEEKDAY($B15)&amp;G$4,$K$10:$K$23&amp;$L$10:$L$23,0)),"")</f>
        <v>0.29166666666666702</v>
      </c>
      <c r="H17" s="17" t="str">
        <f t="array" ref="H17">IFERROR(INDEX($N$10:$N$23,MATCH(WEEKDAY($B15)&amp;H$4,$K$10:$K$23&amp;$L$10:$L$23,0)),"")</f>
        <v/>
      </c>
      <c r="I17" s="17" t="str">
        <f t="array" ref="I17">IFERROR(INDEX($N$10:$N$23,MATCH(WEEKDAY($B15)&amp;I$4,$K$10:$K$23&amp;$L$10:$L$23,0)),"")</f>
        <v/>
      </c>
      <c r="K17" s="3">
        <f t="shared" si="0"/>
        <v>6</v>
      </c>
      <c r="L17" s="22" t="s">
        <v>3</v>
      </c>
      <c r="M17" s="23">
        <v>43749</v>
      </c>
      <c r="N17" s="24">
        <v>0.29166666666666702</v>
      </c>
      <c r="O17" s="14"/>
    </row>
    <row r="18" spans="1:15" ht="21.75" customHeight="1">
      <c r="B18" s="26">
        <f>B15+1</f>
        <v>43743</v>
      </c>
      <c r="C18" s="5" t="s">
        <v>6</v>
      </c>
      <c r="D18" s="18"/>
      <c r="E18" s="19"/>
      <c r="F18" s="19"/>
      <c r="G18" s="19"/>
      <c r="H18" s="19"/>
      <c r="I18" s="19"/>
      <c r="K18" s="3">
        <f t="shared" si="0"/>
        <v>6</v>
      </c>
      <c r="L18" s="22" t="s">
        <v>3</v>
      </c>
      <c r="M18" s="23">
        <v>43756</v>
      </c>
      <c r="N18" s="24" t="s">
        <v>10</v>
      </c>
      <c r="O18" s="14"/>
    </row>
    <row r="19" spans="1:15" ht="21.75" customHeight="1">
      <c r="A19" s="8">
        <f>B18</f>
        <v>43743</v>
      </c>
      <c r="B19" s="26"/>
      <c r="C19" s="9" t="s">
        <v>7</v>
      </c>
      <c r="D19" s="20"/>
      <c r="E19" s="21"/>
      <c r="F19" s="21"/>
      <c r="G19" s="21"/>
      <c r="H19" s="21"/>
      <c r="I19" s="21"/>
      <c r="K19" s="3">
        <f t="shared" si="0"/>
        <v>4</v>
      </c>
      <c r="L19" s="22" t="s">
        <v>3</v>
      </c>
      <c r="M19" s="23">
        <v>43747</v>
      </c>
      <c r="N19" s="24">
        <v>0.8125</v>
      </c>
      <c r="O19" s="14"/>
    </row>
    <row r="20" spans="1:15" ht="21.75" customHeight="1">
      <c r="B20" s="26"/>
      <c r="C20" s="13" t="s">
        <v>8</v>
      </c>
      <c r="D20" s="17" t="str">
        <f t="array" ref="D20">IFERROR(INDEX($N$10:$N$23,MATCH(WEEKDAY($B18)&amp;D$4,$K$10:$K$23&amp;$L$10:$L$23,0)),"")</f>
        <v/>
      </c>
      <c r="E20" s="17">
        <f t="array" ref="E20">IFERROR(INDEX($N$10:$N$23,MATCH(WEEKDAY($B18)&amp;E$4,$K$10:$K$23&amp;$L$10:$L$23,0)),"")</f>
        <v>0.75</v>
      </c>
      <c r="F20" s="17" t="str">
        <f t="array" ref="F20">IFERROR(INDEX($N$10:$N$23,MATCH(WEEKDAY($B18)&amp;F$4,$K$10:$K$23&amp;$L$10:$L$23,0)),"")</f>
        <v/>
      </c>
      <c r="G20" s="17" t="str">
        <f t="array" ref="G20">IFERROR(INDEX($N$10:$N$23,MATCH(WEEKDAY($B18)&amp;G$4,$K$10:$K$23&amp;$L$10:$L$23,0)),"")</f>
        <v/>
      </c>
      <c r="H20" s="17" t="str">
        <f t="array" ref="H20">IFERROR(INDEX($N$10:$N$23,MATCH(WEEKDAY($B18)&amp;H$4,$K$10:$K$23&amp;$L$10:$L$23,0)),"")</f>
        <v/>
      </c>
      <c r="I20" s="17" t="str">
        <f t="array" ref="I20">IFERROR(INDEX($N$10:$N$23,MATCH(WEEKDAY($B18)&amp;I$4,$K$10:$K$23&amp;$L$10:$L$23,0)),"")</f>
        <v/>
      </c>
      <c r="K20" s="3">
        <f t="shared" si="0"/>
        <v>5</v>
      </c>
      <c r="L20" s="22" t="s">
        <v>4</v>
      </c>
      <c r="M20" s="23">
        <v>43748</v>
      </c>
      <c r="N20" s="24">
        <v>0.78125</v>
      </c>
      <c r="O20" s="14"/>
    </row>
    <row r="21" spans="1:15" ht="21.75" customHeight="1">
      <c r="B21" s="26">
        <f>B18+1</f>
        <v>43744</v>
      </c>
      <c r="C21" s="5" t="s">
        <v>6</v>
      </c>
      <c r="D21" s="18"/>
      <c r="E21" s="19"/>
      <c r="F21" s="19"/>
      <c r="G21" s="19"/>
      <c r="H21" s="19"/>
      <c r="I21" s="19"/>
      <c r="K21" s="3">
        <f t="shared" si="0"/>
        <v>1</v>
      </c>
      <c r="L21" s="22" t="s">
        <v>5</v>
      </c>
      <c r="M21" s="23">
        <v>43744</v>
      </c>
      <c r="N21" s="24">
        <v>0.35416666666666702</v>
      </c>
      <c r="O21" s="14"/>
    </row>
    <row r="22" spans="1:15" ht="21.75" customHeight="1">
      <c r="A22" s="8">
        <f>B21</f>
        <v>43744</v>
      </c>
      <c r="B22" s="26"/>
      <c r="C22" s="9" t="s">
        <v>7</v>
      </c>
      <c r="D22" s="20"/>
      <c r="E22" s="21"/>
      <c r="F22" s="21"/>
      <c r="G22" s="21"/>
      <c r="H22" s="21"/>
      <c r="I22" s="21"/>
      <c r="K22" s="3">
        <f t="shared" si="0"/>
        <v>4</v>
      </c>
      <c r="L22" s="22" t="s">
        <v>5</v>
      </c>
      <c r="M22" s="23">
        <v>43747</v>
      </c>
      <c r="N22" s="24">
        <v>0.82291666666666696</v>
      </c>
      <c r="O22" s="14"/>
    </row>
    <row r="23" spans="1:15" ht="21.75" customHeight="1">
      <c r="B23" s="26"/>
      <c r="C23" s="13" t="s">
        <v>8</v>
      </c>
      <c r="D23" s="17" t="str">
        <f t="array" ref="D23">IFERROR(INDEX($N$10:$N$23,MATCH(WEEKDAY($B21)&amp;D$4,$K$10:$K$23&amp;$L$10:$L$23,0)),"")</f>
        <v>8h30</v>
      </c>
      <c r="E23" s="17" t="str">
        <f t="array" ref="E23">IFERROR(INDEX($N$10:$N$23,MATCH(WEEKDAY($B21)&amp;E$4,$K$10:$K$23&amp;$L$10:$L$23,0)),"")</f>
        <v/>
      </c>
      <c r="F23" s="17" t="str">
        <f t="array" ref="F23">IFERROR(INDEX($N$10:$N$23,MATCH(WEEKDAY($B21)&amp;F$4,$K$10:$K$23&amp;$L$10:$L$23,0)),"")</f>
        <v/>
      </c>
      <c r="G23" s="17" t="str">
        <f t="array" ref="G23">IFERROR(INDEX($N$10:$N$23,MATCH(WEEKDAY($B21)&amp;G$4,$K$10:$K$23&amp;$L$10:$L$23,0)),"")</f>
        <v/>
      </c>
      <c r="H23" s="17" t="str">
        <f t="array" ref="H23">IFERROR(INDEX($N$10:$N$23,MATCH(WEEKDAY($B21)&amp;H$4,$K$10:$K$23&amp;$L$10:$L$23,0)),"")</f>
        <v/>
      </c>
      <c r="I23" s="17">
        <f t="array" ref="I23">IFERROR(INDEX($N$10:$N$23,MATCH(WEEKDAY($B21)&amp;I$4,$K$10:$K$23&amp;$L$10:$L$23,0)),"")</f>
        <v>0.35416666666666702</v>
      </c>
      <c r="K23" s="3">
        <f t="shared" si="0"/>
        <v>2</v>
      </c>
      <c r="L23" s="22" t="s">
        <v>5</v>
      </c>
      <c r="M23" s="23">
        <v>43745</v>
      </c>
      <c r="N23" s="24">
        <v>0.85416666666666696</v>
      </c>
    </row>
    <row r="24" spans="1:15" ht="21.75" customHeight="1">
      <c r="B24" s="26">
        <f>B21+1</f>
        <v>43745</v>
      </c>
      <c r="C24" s="5" t="s">
        <v>6</v>
      </c>
      <c r="D24" s="6"/>
      <c r="E24" s="7"/>
      <c r="F24" s="7"/>
      <c r="G24" s="7"/>
      <c r="H24" s="7"/>
      <c r="I24" s="7"/>
    </row>
    <row r="25" spans="1:15" ht="21.75" customHeight="1">
      <c r="A25" s="8">
        <f>B24</f>
        <v>43745</v>
      </c>
      <c r="B25" s="26"/>
      <c r="C25" s="9" t="s">
        <v>7</v>
      </c>
      <c r="D25" s="10"/>
      <c r="E25" s="11"/>
      <c r="F25" s="11"/>
      <c r="G25" s="11"/>
      <c r="H25" s="11"/>
      <c r="I25" s="11"/>
    </row>
    <row r="26" spans="1:15" ht="21.75" customHeight="1">
      <c r="B26" s="26"/>
      <c r="C26" s="13" t="s">
        <v>8</v>
      </c>
      <c r="D26" s="17" t="str">
        <f t="array" ref="D26">IFERROR(INDEX($N$10:$N$23,MATCH(WEEKDAY($B24)&amp;D$4,$K$10:$K$23&amp;$L$10:$L$23,0)),"")</f>
        <v/>
      </c>
      <c r="E26" s="17">
        <f t="array" ref="E26">IFERROR(INDEX($N$10:$N$23,MATCH(WEEKDAY($B24)&amp;E$4,$K$10:$K$23&amp;$L$10:$L$23,0)),"")</f>
        <v>0.5</v>
      </c>
      <c r="F26" s="17" t="str">
        <f t="array" ref="F26">IFERROR(INDEX($N$10:$N$23,MATCH(WEEKDAY($B24)&amp;F$4,$K$10:$K$23&amp;$L$10:$L$23,0)),"")</f>
        <v/>
      </c>
      <c r="G26" s="17" t="str">
        <f t="array" ref="G26">IFERROR(INDEX($N$10:$N$23,MATCH(WEEKDAY($B24)&amp;G$4,$K$10:$K$23&amp;$L$10:$L$23,0)),"")</f>
        <v/>
      </c>
      <c r="H26" s="17" t="str">
        <f t="array" ref="H26">IFERROR(INDEX($N$10:$N$23,MATCH(WEEKDAY($B24)&amp;H$4,$K$10:$K$23&amp;$L$10:$L$23,0)),"")</f>
        <v/>
      </c>
      <c r="I26" s="17">
        <f t="array" ref="I26">IFERROR(INDEX($N$10:$N$23,MATCH(WEEKDAY($B24)&amp;I$4,$K$10:$K$23&amp;$L$10:$L$23,0)),"")</f>
        <v>0.85416666666666696</v>
      </c>
    </row>
    <row r="27" spans="1:15" ht="21.75" customHeight="1">
      <c r="B27" s="26">
        <f>B24+1</f>
        <v>43746</v>
      </c>
      <c r="C27" s="5" t="s">
        <v>6</v>
      </c>
      <c r="D27" s="18"/>
      <c r="E27" s="19"/>
      <c r="F27" s="19"/>
      <c r="G27" s="19"/>
      <c r="H27" s="19"/>
      <c r="I27" s="19"/>
    </row>
    <row r="28" spans="1:15" ht="21.75" customHeight="1">
      <c r="A28" s="8">
        <f>B27</f>
        <v>43746</v>
      </c>
      <c r="B28" s="26"/>
      <c r="C28" s="9" t="s">
        <v>7</v>
      </c>
      <c r="D28" s="20"/>
      <c r="E28" s="21"/>
      <c r="F28" s="21"/>
      <c r="G28" s="21"/>
      <c r="H28" s="21"/>
      <c r="I28" s="21"/>
    </row>
    <row r="29" spans="1:15" ht="21.75" customHeight="1">
      <c r="B29" s="26"/>
      <c r="C29" s="13" t="s">
        <v>8</v>
      </c>
      <c r="D29" s="17">
        <f t="array" ref="D29">IFERROR(INDEX($N$10:$N$23,MATCH(WEEKDAY($B27)&amp;D$4,$K$10:$K$23&amp;$L$10:$L$23,0)),"")</f>
        <v>0.5</v>
      </c>
      <c r="E29" s="17" t="str">
        <f t="array" ref="E29">IFERROR(INDEX($N$10:$N$23,MATCH(WEEKDAY($B27)&amp;E$4,$K$10:$K$23&amp;$L$10:$L$23,0)),"")</f>
        <v/>
      </c>
      <c r="F29" s="17" t="str">
        <f t="array" ref="F29">IFERROR(INDEX($N$10:$N$23,MATCH(WEEKDAY($B27)&amp;F$4,$K$10:$K$23&amp;$L$10:$L$23,0)),"")</f>
        <v/>
      </c>
      <c r="G29" s="17" t="str">
        <f t="array" ref="G29">IFERROR(INDEX($N$10:$N$23,MATCH(WEEKDAY($B27)&amp;G$4,$K$10:$K$23&amp;$L$10:$L$23,0)),"")</f>
        <v/>
      </c>
      <c r="H29" s="17" t="str">
        <f t="array" ref="H29">IFERROR(INDEX($N$10:$N$23,MATCH(WEEKDAY($B27)&amp;H$4,$K$10:$K$23&amp;$L$10:$L$23,0)),"")</f>
        <v/>
      </c>
      <c r="I29" s="17" t="str">
        <f t="array" ref="I29">IFERROR(INDEX($N$10:$N$23,MATCH(WEEKDAY($B27)&amp;I$4,$K$10:$K$23&amp;$L$10:$L$23,0)),"")</f>
        <v/>
      </c>
    </row>
    <row r="30" spans="1:15" ht="21.75" customHeight="1">
      <c r="B30" s="26">
        <f>B27+1</f>
        <v>43747</v>
      </c>
      <c r="C30" s="5" t="s">
        <v>6</v>
      </c>
      <c r="D30" s="18"/>
      <c r="E30" s="19"/>
      <c r="F30" s="19"/>
      <c r="G30" s="19"/>
      <c r="H30" s="19"/>
      <c r="I30" s="19"/>
    </row>
    <row r="31" spans="1:15" ht="21.75" customHeight="1">
      <c r="A31" s="8">
        <f>B30</f>
        <v>43747</v>
      </c>
      <c r="B31" s="26"/>
      <c r="C31" s="9" t="s">
        <v>7</v>
      </c>
      <c r="D31" s="20"/>
      <c r="E31" s="21"/>
      <c r="F31" s="21"/>
      <c r="G31" s="21"/>
      <c r="H31" s="21"/>
      <c r="I31" s="21"/>
    </row>
    <row r="32" spans="1:15" ht="21.75" customHeight="1">
      <c r="B32" s="26"/>
      <c r="C32" s="13" t="s">
        <v>8</v>
      </c>
      <c r="D32" s="17">
        <f t="array" ref="D32">IFERROR(INDEX($N$10:$N$23,MATCH(WEEKDAY($B30)&amp;D$4,$K$10:$K$23&amp;$L$10:$L$23,0)),"")</f>
        <v>0.80208333333333304</v>
      </c>
      <c r="E32" s="17" t="str">
        <f t="array" ref="E32">IFERROR(INDEX($N$10:$N$23,MATCH(WEEKDAY($B30)&amp;E$4,$K$10:$K$23&amp;$L$10:$L$23,0)),"")</f>
        <v/>
      </c>
      <c r="F32" s="17" t="str">
        <f t="array" ref="F32">IFERROR(INDEX($N$10:$N$23,MATCH(WEEKDAY($B30)&amp;F$4,$K$10:$K$23&amp;$L$10:$L$23,0)),"")</f>
        <v/>
      </c>
      <c r="G32" s="17">
        <f t="array" ref="G32">IFERROR(INDEX($N$10:$N$23,MATCH(WEEKDAY($B30)&amp;G$4,$K$10:$K$23&amp;$L$10:$L$23,0)),"")</f>
        <v>0.8125</v>
      </c>
      <c r="H32" s="17" t="str">
        <f t="array" ref="H32">IFERROR(INDEX($N$10:$N$23,MATCH(WEEKDAY($B30)&amp;H$4,$K$10:$K$23&amp;$L$10:$L$23,0)),"")</f>
        <v/>
      </c>
      <c r="I32" s="17">
        <f t="array" ref="I32">IFERROR(INDEX($N$10:$N$23,MATCH(WEEKDAY($B30)&amp;I$4,$K$10:$K$23&amp;$L$10:$L$23,0)),"")</f>
        <v>0.82291666666666696</v>
      </c>
    </row>
    <row r="33" spans="1:9" ht="21.75" customHeight="1">
      <c r="B33" s="26">
        <f>B30+1</f>
        <v>43748</v>
      </c>
      <c r="C33" s="5" t="s">
        <v>6</v>
      </c>
      <c r="D33" s="18"/>
      <c r="E33" s="19"/>
      <c r="F33" s="19"/>
      <c r="G33" s="19"/>
      <c r="H33" s="19"/>
      <c r="I33" s="19"/>
    </row>
    <row r="34" spans="1:9" ht="21.75" customHeight="1">
      <c r="A34" s="8">
        <f>B33</f>
        <v>43748</v>
      </c>
      <c r="B34" s="26"/>
      <c r="C34" s="9" t="s">
        <v>7</v>
      </c>
      <c r="D34" s="20"/>
      <c r="E34" s="21"/>
      <c r="F34" s="21"/>
      <c r="G34" s="21"/>
      <c r="H34" s="21"/>
      <c r="I34" s="21"/>
    </row>
    <row r="35" spans="1:9" ht="21.75" customHeight="1">
      <c r="B35" s="26"/>
      <c r="C35" s="13" t="s">
        <v>8</v>
      </c>
      <c r="D35" s="17" t="str">
        <f t="array" ref="D35">IFERROR(INDEX($N$10:$N$23,MATCH(WEEKDAY($B33)&amp;D$4,$K$10:$K$23&amp;$L$10:$L$23,0)),"")</f>
        <v/>
      </c>
      <c r="E35" s="17">
        <f t="array" ref="E35">IFERROR(INDEX($N$10:$N$23,MATCH(WEEKDAY($B33)&amp;E$4,$K$10:$K$23&amp;$L$10:$L$23,0)),"")</f>
        <v>0.77083333333333304</v>
      </c>
      <c r="F35" s="17" t="str">
        <f t="array" ref="F35">IFERROR(INDEX($N$10:$N$23,MATCH(WEEKDAY($B33)&amp;F$4,$K$10:$K$23&amp;$L$10:$L$23,0)),"")</f>
        <v/>
      </c>
      <c r="G35" s="17" t="str">
        <f t="array" ref="G35">IFERROR(INDEX($N$10:$N$23,MATCH(WEEKDAY($B33)&amp;G$4,$K$10:$K$23&amp;$L$10:$L$23,0)),"")</f>
        <v/>
      </c>
      <c r="H35" s="17">
        <f t="array" ref="H35">IFERROR(INDEX($N$10:$N$23,MATCH(WEEKDAY($B33)&amp;H$4,$K$10:$K$23&amp;$L$10:$L$23,0)),"")</f>
        <v>0.78125</v>
      </c>
      <c r="I35" s="17" t="str">
        <f t="array" ref="I35">IFERROR(INDEX($N$10:$N$23,MATCH(WEEKDAY($B33)&amp;I$4,$K$10:$K$23&amp;$L$10:$L$23,0)),"")</f>
        <v/>
      </c>
    </row>
    <row r="36" spans="1:9" ht="21.75" customHeight="1">
      <c r="B36" s="26">
        <f>B33+1</f>
        <v>43749</v>
      </c>
      <c r="C36" s="5" t="s">
        <v>6</v>
      </c>
      <c r="D36" s="18"/>
      <c r="E36" s="19"/>
      <c r="F36" s="19"/>
      <c r="G36" s="19"/>
      <c r="H36" s="19"/>
      <c r="I36" s="19"/>
    </row>
    <row r="37" spans="1:9" ht="21.75" customHeight="1">
      <c r="A37" s="8">
        <f>B36</f>
        <v>43749</v>
      </c>
      <c r="B37" s="26"/>
      <c r="C37" s="9" t="s">
        <v>7</v>
      </c>
      <c r="D37" s="20"/>
      <c r="E37" s="21"/>
      <c r="F37" s="21"/>
      <c r="G37" s="21"/>
      <c r="H37" s="21"/>
      <c r="I37" s="21"/>
    </row>
    <row r="38" spans="1:9" ht="21.75" customHeight="1">
      <c r="B38" s="26"/>
      <c r="C38" s="13" t="s">
        <v>8</v>
      </c>
      <c r="D38" s="17" t="str">
        <f t="array" ref="D38">IFERROR(INDEX($N$10:$N$23,MATCH(WEEKDAY($B36)&amp;D$4,$K$10:$K$23&amp;$L$10:$L$23,0)),"")</f>
        <v/>
      </c>
      <c r="E38" s="17" t="str">
        <f t="array" ref="E38">IFERROR(INDEX($N$10:$N$23,MATCH(WEEKDAY($B36)&amp;E$4,$K$10:$K$23&amp;$L$10:$L$23,0)),"")</f>
        <v/>
      </c>
      <c r="F38" s="17">
        <f t="array" ref="F38">IFERROR(INDEX($N$10:$N$23,MATCH(WEEKDAY($B36)&amp;F$4,$K$10:$K$23&amp;$L$10:$L$23,0)),"")</f>
        <v>0.375</v>
      </c>
      <c r="G38" s="17">
        <f t="array" ref="G38">IFERROR(INDEX($N$10:$N$23,MATCH(WEEKDAY($B36)&amp;G$4,$K$10:$K$23&amp;$L$10:$L$23,0)),"")</f>
        <v>0.29166666666666702</v>
      </c>
      <c r="H38" s="17" t="str">
        <f t="array" ref="H38">IFERROR(INDEX($N$10:$N$23,MATCH(WEEKDAY($B36)&amp;H$4,$K$10:$K$23&amp;$L$10:$L$23,0)),"")</f>
        <v/>
      </c>
      <c r="I38" s="17" t="str">
        <f t="array" ref="I38">IFERROR(INDEX($N$10:$N$23,MATCH(WEEKDAY($B36)&amp;I$4,$K$10:$K$23&amp;$L$10:$L$23,0)),"")</f>
        <v/>
      </c>
    </row>
    <row r="39" spans="1:9" ht="21.75" customHeight="1">
      <c r="B39" s="26">
        <f>B36+1</f>
        <v>43750</v>
      </c>
      <c r="C39" s="5" t="s">
        <v>6</v>
      </c>
      <c r="D39" s="18"/>
      <c r="E39" s="19"/>
      <c r="F39" s="19"/>
      <c r="G39" s="19"/>
      <c r="H39" s="19"/>
      <c r="I39" s="19"/>
    </row>
    <row r="40" spans="1:9" ht="21.75" customHeight="1">
      <c r="A40" s="8">
        <f>B39</f>
        <v>43750</v>
      </c>
      <c r="B40" s="26"/>
      <c r="C40" s="9" t="s">
        <v>7</v>
      </c>
      <c r="D40" s="20"/>
      <c r="E40" s="21"/>
      <c r="F40" s="21"/>
      <c r="G40" s="21"/>
      <c r="H40" s="21"/>
      <c r="I40" s="21"/>
    </row>
    <row r="41" spans="1:9" ht="21.75" customHeight="1">
      <c r="B41" s="26"/>
      <c r="C41" s="13" t="s">
        <v>8</v>
      </c>
      <c r="D41" s="17" t="str">
        <f t="array" ref="D41">IFERROR(INDEX($N$10:$N$23,MATCH(WEEKDAY($B39)&amp;D$4,$K$10:$K$23&amp;$L$10:$L$23,0)),"")</f>
        <v/>
      </c>
      <c r="E41" s="17">
        <f t="array" ref="E41">IFERROR(INDEX($N$10:$N$23,MATCH(WEEKDAY($B39)&amp;E$4,$K$10:$K$23&amp;$L$10:$L$23,0)),"")</f>
        <v>0.75</v>
      </c>
      <c r="F41" s="17" t="str">
        <f t="array" ref="F41">IFERROR(INDEX($N$10:$N$23,MATCH(WEEKDAY($B39)&amp;F$4,$K$10:$K$23&amp;$L$10:$L$23,0)),"")</f>
        <v/>
      </c>
      <c r="G41" s="17" t="str">
        <f t="array" ref="G41">IFERROR(INDEX($N$10:$N$23,MATCH(WEEKDAY($B39)&amp;G$4,$K$10:$K$23&amp;$L$10:$L$23,0)),"")</f>
        <v/>
      </c>
      <c r="H41" s="17" t="str">
        <f t="array" ref="H41">IFERROR(INDEX($N$10:$N$23,MATCH(WEEKDAY($B39)&amp;H$4,$K$10:$K$23&amp;$L$10:$L$23,0)),"")</f>
        <v/>
      </c>
      <c r="I41" s="17" t="str">
        <f t="array" ref="I41">IFERROR(INDEX($N$10:$N$23,MATCH(WEEKDAY($B39)&amp;I$4,$K$10:$K$23&amp;$L$10:$L$23,0)),"")</f>
        <v/>
      </c>
    </row>
    <row r="42" spans="1:9" ht="21.75" customHeight="1">
      <c r="B42" s="26">
        <f>B39+1</f>
        <v>43751</v>
      </c>
      <c r="C42" s="5" t="s">
        <v>6</v>
      </c>
      <c r="D42" s="18"/>
      <c r="E42" s="19"/>
      <c r="F42" s="19"/>
      <c r="G42" s="19"/>
      <c r="H42" s="19"/>
      <c r="I42" s="19"/>
    </row>
    <row r="43" spans="1:9" ht="21.75" customHeight="1">
      <c r="A43" s="8">
        <f>B42</f>
        <v>43751</v>
      </c>
      <c r="B43" s="26"/>
      <c r="C43" s="9" t="s">
        <v>7</v>
      </c>
      <c r="D43" s="20"/>
      <c r="E43" s="21"/>
      <c r="F43" s="21"/>
      <c r="G43" s="21"/>
      <c r="H43" s="21"/>
      <c r="I43" s="21"/>
    </row>
    <row r="44" spans="1:9" ht="21.75" customHeight="1">
      <c r="B44" s="26"/>
      <c r="C44" s="13" t="s">
        <v>8</v>
      </c>
      <c r="D44" s="17" t="str">
        <f t="array" ref="D44">IFERROR(INDEX($N$10:$N$23,MATCH(WEEKDAY($B42)&amp;D$4,$K$10:$K$23&amp;$L$10:$L$23,0)),"")</f>
        <v>8h30</v>
      </c>
      <c r="E44" s="17" t="str">
        <f t="array" ref="E44">IFERROR(INDEX($N$10:$N$23,MATCH(WEEKDAY($B42)&amp;E$4,$K$10:$K$23&amp;$L$10:$L$23,0)),"")</f>
        <v/>
      </c>
      <c r="F44" s="17" t="str">
        <f t="array" ref="F44">IFERROR(INDEX($N$10:$N$23,MATCH(WEEKDAY($B42)&amp;F$4,$K$10:$K$23&amp;$L$10:$L$23,0)),"")</f>
        <v/>
      </c>
      <c r="G44" s="17" t="str">
        <f t="array" ref="G44">IFERROR(INDEX($N$10:$N$23,MATCH(WEEKDAY($B42)&amp;G$4,$K$10:$K$23&amp;$L$10:$L$23,0)),"")</f>
        <v/>
      </c>
      <c r="H44" s="17" t="str">
        <f t="array" ref="H44">IFERROR(INDEX($N$10:$N$23,MATCH(WEEKDAY($B42)&amp;H$4,$K$10:$K$23&amp;$L$10:$L$23,0)),"")</f>
        <v/>
      </c>
      <c r="I44" s="17">
        <f t="array" ref="I44">IFERROR(INDEX($N$10:$N$23,MATCH(WEEKDAY($B42)&amp;I$4,$K$10:$K$23&amp;$L$10:$L$23,0)),"")</f>
        <v>0.35416666666666702</v>
      </c>
    </row>
    <row r="45" spans="1:9" ht="21.75" customHeight="1">
      <c r="B45" s="26">
        <f>B42+1</f>
        <v>43752</v>
      </c>
      <c r="C45" s="5" t="s">
        <v>6</v>
      </c>
      <c r="D45" s="6"/>
      <c r="E45" s="7"/>
      <c r="F45" s="7"/>
      <c r="G45" s="7"/>
      <c r="H45" s="7"/>
      <c r="I45" s="7"/>
    </row>
    <row r="46" spans="1:9" ht="21.75" customHeight="1">
      <c r="A46" s="8">
        <f>B45</f>
        <v>43752</v>
      </c>
      <c r="B46" s="26"/>
      <c r="C46" s="9" t="s">
        <v>7</v>
      </c>
      <c r="D46" s="10"/>
      <c r="E46" s="11"/>
      <c r="F46" s="11"/>
      <c r="G46" s="11"/>
      <c r="H46" s="11"/>
      <c r="I46" s="11"/>
    </row>
    <row r="47" spans="1:9" ht="21.75" customHeight="1">
      <c r="B47" s="26"/>
      <c r="C47" s="13" t="s">
        <v>8</v>
      </c>
      <c r="D47" s="17" t="str">
        <f t="array" ref="D47">IFERROR(INDEX($N$10:$N$23,MATCH(WEEKDAY($B45)&amp;D$4,$K$10:$K$23&amp;$L$10:$L$23,0)),"")</f>
        <v/>
      </c>
      <c r="E47" s="17">
        <f t="array" ref="E47">IFERROR(INDEX($N$10:$N$23,MATCH(WEEKDAY($B45)&amp;E$4,$K$10:$K$23&amp;$L$10:$L$23,0)),"")</f>
        <v>0.5</v>
      </c>
      <c r="F47" s="17" t="str">
        <f t="array" ref="F47">IFERROR(INDEX($N$10:$N$23,MATCH(WEEKDAY($B45)&amp;F$4,$K$10:$K$23&amp;$L$10:$L$23,0)),"")</f>
        <v/>
      </c>
      <c r="G47" s="17" t="str">
        <f t="array" ref="G47">IFERROR(INDEX($N$10:$N$23,MATCH(WEEKDAY($B45)&amp;G$4,$K$10:$K$23&amp;$L$10:$L$23,0)),"")</f>
        <v/>
      </c>
      <c r="H47" s="17" t="str">
        <f t="array" ref="H47">IFERROR(INDEX($N$10:$N$23,MATCH(WEEKDAY($B45)&amp;H$4,$K$10:$K$23&amp;$L$10:$L$23,0)),"")</f>
        <v/>
      </c>
      <c r="I47" s="17">
        <f t="array" ref="I47">IFERROR(INDEX($N$10:$N$23,MATCH(WEEKDAY($B45)&amp;I$4,$K$10:$K$23&amp;$L$10:$L$23,0)),"")</f>
        <v>0.85416666666666696</v>
      </c>
    </row>
    <row r="48" spans="1:9" ht="21.75" customHeight="1">
      <c r="B48" s="26">
        <f>B45+1</f>
        <v>43753</v>
      </c>
      <c r="C48" s="5" t="s">
        <v>6</v>
      </c>
      <c r="D48" s="18"/>
      <c r="E48" s="19"/>
      <c r="F48" s="19"/>
      <c r="G48" s="19"/>
      <c r="H48" s="19"/>
      <c r="I48" s="19"/>
    </row>
    <row r="49" spans="1:9" ht="21.75" customHeight="1">
      <c r="A49" s="8">
        <f>B48</f>
        <v>43753</v>
      </c>
      <c r="B49" s="26"/>
      <c r="C49" s="9" t="s">
        <v>7</v>
      </c>
      <c r="D49" s="20"/>
      <c r="E49" s="21"/>
      <c r="F49" s="21"/>
      <c r="G49" s="21"/>
      <c r="H49" s="21"/>
      <c r="I49" s="21"/>
    </row>
    <row r="50" spans="1:9" ht="21.75" customHeight="1">
      <c r="B50" s="26"/>
      <c r="C50" s="13" t="s">
        <v>8</v>
      </c>
      <c r="D50" s="17">
        <f t="array" ref="D50">IFERROR(INDEX($N$10:$N$23,MATCH(WEEKDAY($B48)&amp;D$4,$K$10:$K$23&amp;$L$10:$L$23,0)),"")</f>
        <v>0.5</v>
      </c>
      <c r="E50" s="17" t="str">
        <f t="array" ref="E50">IFERROR(INDEX($N$10:$N$23,MATCH(WEEKDAY($B48)&amp;E$4,$K$10:$K$23&amp;$L$10:$L$23,0)),"")</f>
        <v/>
      </c>
      <c r="F50" s="17" t="str">
        <f t="array" ref="F50">IFERROR(INDEX($N$10:$N$23,MATCH(WEEKDAY($B48)&amp;F$4,$K$10:$K$23&amp;$L$10:$L$23,0)),"")</f>
        <v/>
      </c>
      <c r="G50" s="17" t="str">
        <f t="array" ref="G50">IFERROR(INDEX($N$10:$N$23,MATCH(WEEKDAY($B48)&amp;G$4,$K$10:$K$23&amp;$L$10:$L$23,0)),"")</f>
        <v/>
      </c>
      <c r="H50" s="17" t="str">
        <f t="array" ref="H50">IFERROR(INDEX($N$10:$N$23,MATCH(WEEKDAY($B48)&amp;H$4,$K$10:$K$23&amp;$L$10:$L$23,0)),"")</f>
        <v/>
      </c>
      <c r="I50" s="17" t="str">
        <f t="array" ref="I50">IFERROR(INDEX($N$10:$N$23,MATCH(WEEKDAY($B48)&amp;I$4,$K$10:$K$23&amp;$L$10:$L$23,0)),"")</f>
        <v/>
      </c>
    </row>
    <row r="51" spans="1:9" ht="21.75" customHeight="1">
      <c r="B51" s="26">
        <f>B48+1</f>
        <v>43754</v>
      </c>
      <c r="C51" s="5" t="s">
        <v>6</v>
      </c>
      <c r="D51" s="18"/>
      <c r="E51" s="19"/>
      <c r="F51" s="19"/>
      <c r="G51" s="19"/>
      <c r="H51" s="19"/>
      <c r="I51" s="19"/>
    </row>
    <row r="52" spans="1:9" ht="21.75" customHeight="1">
      <c r="A52" s="8">
        <f>B51</f>
        <v>43754</v>
      </c>
      <c r="B52" s="26"/>
      <c r="C52" s="9" t="s">
        <v>7</v>
      </c>
      <c r="D52" s="20"/>
      <c r="E52" s="21"/>
      <c r="F52" s="21"/>
      <c r="G52" s="21"/>
      <c r="H52" s="21"/>
      <c r="I52" s="21"/>
    </row>
    <row r="53" spans="1:9" ht="21.75" customHeight="1">
      <c r="B53" s="26"/>
      <c r="C53" s="13" t="s">
        <v>8</v>
      </c>
      <c r="D53" s="17">
        <f t="array" ref="D53">IFERROR(INDEX($N$10:$N$23,MATCH(WEEKDAY($B51)&amp;D$4,$K$10:$K$23&amp;$L$10:$L$23,0)),"")</f>
        <v>0.80208333333333304</v>
      </c>
      <c r="E53" s="17" t="str">
        <f t="array" ref="E53">IFERROR(INDEX($N$10:$N$23,MATCH(WEEKDAY($B51)&amp;E$4,$K$10:$K$23&amp;$L$10:$L$23,0)),"")</f>
        <v/>
      </c>
      <c r="F53" s="17" t="str">
        <f t="array" ref="F53">IFERROR(INDEX($N$10:$N$23,MATCH(WEEKDAY($B51)&amp;F$4,$K$10:$K$23&amp;$L$10:$L$23,0)),"")</f>
        <v/>
      </c>
      <c r="G53" s="17">
        <f t="array" ref="G53">IFERROR(INDEX($N$10:$N$23,MATCH(WEEKDAY($B51)&amp;G$4,$K$10:$K$23&amp;$L$10:$L$23,0)),"")</f>
        <v>0.8125</v>
      </c>
      <c r="H53" s="17" t="str">
        <f t="array" ref="H53">IFERROR(INDEX($N$10:$N$23,MATCH(WEEKDAY($B51)&amp;H$4,$K$10:$K$23&amp;$L$10:$L$23,0)),"")</f>
        <v/>
      </c>
      <c r="I53" s="17">
        <f t="array" ref="I53">IFERROR(INDEX($N$10:$N$23,MATCH(WEEKDAY($B51)&amp;I$4,$K$10:$K$23&amp;$L$10:$L$23,0)),"")</f>
        <v>0.82291666666666696</v>
      </c>
    </row>
    <row r="54" spans="1:9" ht="21.75" customHeight="1">
      <c r="B54" s="26">
        <f>B51+1</f>
        <v>43755</v>
      </c>
      <c r="C54" s="5" t="s">
        <v>6</v>
      </c>
      <c r="D54" s="6"/>
      <c r="E54" s="7"/>
      <c r="F54" s="7"/>
      <c r="G54" s="7"/>
      <c r="H54" s="7"/>
      <c r="I54" s="7"/>
    </row>
    <row r="55" spans="1:9" ht="21.75" customHeight="1">
      <c r="A55" s="8">
        <f>B54</f>
        <v>43755</v>
      </c>
      <c r="B55" s="26"/>
      <c r="C55" s="9" t="s">
        <v>7</v>
      </c>
      <c r="D55" s="10"/>
      <c r="E55" s="11"/>
      <c r="F55" s="11"/>
      <c r="G55" s="11"/>
      <c r="H55" s="11"/>
      <c r="I55" s="11"/>
    </row>
    <row r="56" spans="1:9" ht="21.75" customHeight="1">
      <c r="B56" s="26"/>
      <c r="C56" s="13" t="s">
        <v>8</v>
      </c>
      <c r="D56" s="17" t="str">
        <f t="array" ref="D56">IFERROR(INDEX($N$10:$N$23,MATCH(WEEKDAY($B54)&amp;D$4,$K$10:$K$23&amp;$L$10:$L$23,0)),"")</f>
        <v/>
      </c>
      <c r="E56" s="17">
        <f t="array" ref="E56">IFERROR(INDEX($N$10:$N$23,MATCH(WEEKDAY($B54)&amp;E$4,$K$10:$K$23&amp;$L$10:$L$23,0)),"")</f>
        <v>0.77083333333333304</v>
      </c>
      <c r="F56" s="17" t="str">
        <f t="array" ref="F56">IFERROR(INDEX($N$10:$N$23,MATCH(WEEKDAY($B54)&amp;F$4,$K$10:$K$23&amp;$L$10:$L$23,0)),"")</f>
        <v/>
      </c>
      <c r="G56" s="17" t="str">
        <f t="array" ref="G56">IFERROR(INDEX($N$10:$N$23,MATCH(WEEKDAY($B54)&amp;G$4,$K$10:$K$23&amp;$L$10:$L$23,0)),"")</f>
        <v/>
      </c>
      <c r="H56" s="17">
        <f t="array" ref="H56">IFERROR(INDEX($N$10:$N$23,MATCH(WEEKDAY($B54)&amp;H$4,$K$10:$K$23&amp;$L$10:$L$23,0)),"")</f>
        <v>0.78125</v>
      </c>
      <c r="I56" s="17" t="str">
        <f t="array" ref="I56">IFERROR(INDEX($N$10:$N$23,MATCH(WEEKDAY($B54)&amp;I$4,$K$10:$K$23&amp;$L$10:$L$23,0)),"")</f>
        <v/>
      </c>
    </row>
    <row r="57" spans="1:9" ht="21.75" customHeight="1">
      <c r="B57" s="26">
        <f>B54+1</f>
        <v>43756</v>
      </c>
      <c r="C57" s="5" t="s">
        <v>6</v>
      </c>
      <c r="D57" s="18"/>
      <c r="E57" s="19"/>
      <c r="F57" s="19"/>
      <c r="G57" s="19"/>
      <c r="H57" s="19"/>
      <c r="I57" s="19"/>
    </row>
    <row r="58" spans="1:9" ht="21.75" customHeight="1">
      <c r="A58" s="8">
        <f>B57</f>
        <v>43756</v>
      </c>
      <c r="B58" s="26"/>
      <c r="C58" s="9" t="s">
        <v>7</v>
      </c>
      <c r="D58" s="20"/>
      <c r="E58" s="21"/>
      <c r="F58" s="21"/>
      <c r="G58" s="21"/>
      <c r="H58" s="21"/>
      <c r="I58" s="21"/>
    </row>
    <row r="59" spans="1:9" ht="21.75" customHeight="1">
      <c r="B59" s="26"/>
      <c r="C59" s="13" t="s">
        <v>8</v>
      </c>
      <c r="D59" s="17" t="str">
        <f t="array" ref="D59">IFERROR(INDEX($N$10:$N$23,MATCH(WEEKDAY($B57)&amp;D$4,$K$10:$K$23&amp;$L$10:$L$23,0)),"")</f>
        <v/>
      </c>
      <c r="E59" s="17" t="str">
        <f t="array" ref="E59">IFERROR(INDEX($N$10:$N$23,MATCH(WEEKDAY($B57)&amp;E$4,$K$10:$K$23&amp;$L$10:$L$23,0)),"")</f>
        <v/>
      </c>
      <c r="F59" s="17">
        <f t="array" ref="F59">IFERROR(INDEX($N$10:$N$23,MATCH(WEEKDAY($B57)&amp;F$4,$K$10:$K$23&amp;$L$10:$L$23,0)),"")</f>
        <v>0.375</v>
      </c>
      <c r="G59" s="17">
        <f t="array" ref="G59">IFERROR(INDEX($N$10:$N$23,MATCH(WEEKDAY($B57)&amp;G$4,$K$10:$K$23&amp;$L$10:$L$23,0)),"")</f>
        <v>0.29166666666666702</v>
      </c>
      <c r="H59" s="17" t="str">
        <f t="array" ref="H59">IFERROR(INDEX($N$10:$N$23,MATCH(WEEKDAY($B57)&amp;H$4,$K$10:$K$23&amp;$L$10:$L$23,0)),"")</f>
        <v/>
      </c>
      <c r="I59" s="17" t="str">
        <f t="array" ref="I59">IFERROR(INDEX($N$10:$N$23,MATCH(WEEKDAY($B57)&amp;I$4,$K$10:$K$23&amp;$L$10:$L$23,0)),"")</f>
        <v/>
      </c>
    </row>
    <row r="60" spans="1:9" ht="21.75" customHeight="1">
      <c r="B60" s="26">
        <f>B57+1</f>
        <v>43757</v>
      </c>
      <c r="C60" s="5" t="s">
        <v>6</v>
      </c>
      <c r="D60" s="18"/>
      <c r="E60" s="19"/>
      <c r="F60" s="19"/>
      <c r="G60" s="19"/>
      <c r="H60" s="19"/>
      <c r="I60" s="19"/>
    </row>
    <row r="61" spans="1:9" ht="21.75" customHeight="1">
      <c r="A61" s="8">
        <f>B60</f>
        <v>43757</v>
      </c>
      <c r="B61" s="26"/>
      <c r="C61" s="9" t="s">
        <v>7</v>
      </c>
      <c r="D61" s="20"/>
      <c r="E61" s="21"/>
      <c r="F61" s="21"/>
      <c r="G61" s="21"/>
      <c r="H61" s="21"/>
      <c r="I61" s="21"/>
    </row>
    <row r="62" spans="1:9" ht="21.75" customHeight="1">
      <c r="B62" s="26"/>
      <c r="C62" s="13" t="s">
        <v>8</v>
      </c>
      <c r="D62" s="17" t="str">
        <f t="array" ref="D62">IFERROR(INDEX($N$10:$N$23,MATCH(WEEKDAY($B60)&amp;D$4,$K$10:$K$23&amp;$L$10:$L$23,0)),"")</f>
        <v/>
      </c>
      <c r="E62" s="17">
        <f t="array" ref="E62">IFERROR(INDEX($N$10:$N$23,MATCH(WEEKDAY($B60)&amp;E$4,$K$10:$K$23&amp;$L$10:$L$23,0)),"")</f>
        <v>0.75</v>
      </c>
      <c r="F62" s="17" t="str">
        <f t="array" ref="F62">IFERROR(INDEX($N$10:$N$23,MATCH(WEEKDAY($B60)&amp;F$4,$K$10:$K$23&amp;$L$10:$L$23,0)),"")</f>
        <v/>
      </c>
      <c r="G62" s="17" t="str">
        <f t="array" ref="G62">IFERROR(INDEX($N$10:$N$23,MATCH(WEEKDAY($B60)&amp;G$4,$K$10:$K$23&amp;$L$10:$L$23,0)),"")</f>
        <v/>
      </c>
      <c r="H62" s="17" t="str">
        <f t="array" ref="H62">IFERROR(INDEX($N$10:$N$23,MATCH(WEEKDAY($B60)&amp;H$4,$K$10:$K$23&amp;$L$10:$L$23,0)),"")</f>
        <v/>
      </c>
      <c r="I62" s="17" t="str">
        <f t="array" ref="I62">IFERROR(INDEX($N$10:$N$23,MATCH(WEEKDAY($B60)&amp;I$4,$K$10:$K$23&amp;$L$10:$L$23,0)),"")</f>
        <v/>
      </c>
    </row>
    <row r="63" spans="1:9" ht="21.75" customHeight="1">
      <c r="B63" s="26">
        <f>B60+1</f>
        <v>43758</v>
      </c>
      <c r="C63" s="5" t="s">
        <v>6</v>
      </c>
      <c r="D63" s="18"/>
      <c r="E63" s="19"/>
      <c r="F63" s="19"/>
      <c r="G63" s="19"/>
      <c r="H63" s="19"/>
      <c r="I63" s="19"/>
    </row>
    <row r="64" spans="1:9" ht="21.75" customHeight="1">
      <c r="A64" s="8">
        <f>B63</f>
        <v>43758</v>
      </c>
      <c r="B64" s="26"/>
      <c r="C64" s="9" t="s">
        <v>7</v>
      </c>
      <c r="D64" s="20"/>
      <c r="E64" s="21"/>
      <c r="F64" s="21"/>
      <c r="G64" s="21"/>
      <c r="H64" s="21"/>
      <c r="I64" s="21"/>
    </row>
    <row r="65" spans="1:9" ht="21.75" customHeight="1">
      <c r="B65" s="26"/>
      <c r="C65" s="13" t="s">
        <v>8</v>
      </c>
      <c r="D65" s="17" t="str">
        <f t="array" ref="D65">IFERROR(INDEX($N$10:$N$23,MATCH(WEEKDAY($B63)&amp;D$4,$K$10:$K$23&amp;$L$10:$L$23,0)),"")</f>
        <v>8h30</v>
      </c>
      <c r="E65" s="17" t="str">
        <f t="array" ref="E65">IFERROR(INDEX($N$10:$N$23,MATCH(WEEKDAY($B63)&amp;E$4,$K$10:$K$23&amp;$L$10:$L$23,0)),"")</f>
        <v/>
      </c>
      <c r="F65" s="17" t="str">
        <f t="array" ref="F65">IFERROR(INDEX($N$10:$N$23,MATCH(WEEKDAY($B63)&amp;F$4,$K$10:$K$23&amp;$L$10:$L$23,0)),"")</f>
        <v/>
      </c>
      <c r="G65" s="17" t="str">
        <f t="array" ref="G65">IFERROR(INDEX($N$10:$N$23,MATCH(WEEKDAY($B63)&amp;G$4,$K$10:$K$23&amp;$L$10:$L$23,0)),"")</f>
        <v/>
      </c>
      <c r="H65" s="17" t="str">
        <f t="array" ref="H65">IFERROR(INDEX($N$10:$N$23,MATCH(WEEKDAY($B63)&amp;H$4,$K$10:$K$23&amp;$L$10:$L$23,0)),"")</f>
        <v/>
      </c>
      <c r="I65" s="17">
        <f t="array" ref="I65">IFERROR(INDEX($N$10:$N$23,MATCH(WEEKDAY($B63)&amp;I$4,$K$10:$K$23&amp;$L$10:$L$23,0)),"")</f>
        <v>0.35416666666666702</v>
      </c>
    </row>
    <row r="66" spans="1:9" ht="21.75" customHeight="1">
      <c r="B66" s="26">
        <f>B63+1</f>
        <v>43759</v>
      </c>
      <c r="C66" s="5" t="s">
        <v>6</v>
      </c>
      <c r="D66" s="18"/>
      <c r="E66" s="19"/>
      <c r="F66" s="19"/>
      <c r="G66" s="19"/>
      <c r="H66" s="19"/>
      <c r="I66" s="19"/>
    </row>
    <row r="67" spans="1:9" ht="21.75" customHeight="1">
      <c r="A67" s="8">
        <f>B66</f>
        <v>43759</v>
      </c>
      <c r="B67" s="26"/>
      <c r="C67" s="9" t="s">
        <v>7</v>
      </c>
      <c r="D67" s="20"/>
      <c r="E67" s="21"/>
      <c r="F67" s="21"/>
      <c r="G67" s="21"/>
      <c r="H67" s="21"/>
      <c r="I67" s="21"/>
    </row>
    <row r="68" spans="1:9" ht="21.75" customHeight="1">
      <c r="B68" s="26"/>
      <c r="C68" s="13" t="s">
        <v>8</v>
      </c>
      <c r="D68" s="17" t="str">
        <f t="array" ref="D68">IFERROR(INDEX($N$10:$N$23,MATCH(WEEKDAY($B66)&amp;D$4,$K$10:$K$23&amp;$L$10:$L$23,0)),"")</f>
        <v/>
      </c>
      <c r="E68" s="17">
        <f t="array" ref="E68">IFERROR(INDEX($N$10:$N$23,MATCH(WEEKDAY($B66)&amp;E$4,$K$10:$K$23&amp;$L$10:$L$23,0)),"")</f>
        <v>0.5</v>
      </c>
      <c r="F68" s="17" t="str">
        <f t="array" ref="F68">IFERROR(INDEX($N$10:$N$23,MATCH(WEEKDAY($B66)&amp;F$4,$K$10:$K$23&amp;$L$10:$L$23,0)),"")</f>
        <v/>
      </c>
      <c r="G68" s="17" t="str">
        <f t="array" ref="G68">IFERROR(INDEX($N$10:$N$23,MATCH(WEEKDAY($B66)&amp;G$4,$K$10:$K$23&amp;$L$10:$L$23,0)),"")</f>
        <v/>
      </c>
      <c r="H68" s="17" t="str">
        <f t="array" ref="H68">IFERROR(INDEX($N$10:$N$23,MATCH(WEEKDAY($B66)&amp;H$4,$K$10:$K$23&amp;$L$10:$L$23,0)),"")</f>
        <v/>
      </c>
      <c r="I68" s="17">
        <f t="array" ref="I68">IFERROR(INDEX($N$10:$N$23,MATCH(WEEKDAY($B66)&amp;I$4,$K$10:$K$23&amp;$L$10:$L$23,0)),"")</f>
        <v>0.85416666666666696</v>
      </c>
    </row>
    <row r="69" spans="1:9" ht="21.75" customHeight="1">
      <c r="B69" s="26">
        <f>B66+1</f>
        <v>43760</v>
      </c>
      <c r="C69" s="5" t="s">
        <v>6</v>
      </c>
      <c r="D69" s="6"/>
      <c r="E69" s="7"/>
      <c r="F69" s="7"/>
      <c r="G69" s="7"/>
      <c r="H69" s="7"/>
      <c r="I69" s="7"/>
    </row>
    <row r="70" spans="1:9" ht="21.75" customHeight="1">
      <c r="A70" s="8">
        <f>B69</f>
        <v>43760</v>
      </c>
      <c r="B70" s="26"/>
      <c r="C70" s="9" t="s">
        <v>7</v>
      </c>
      <c r="D70" s="10"/>
      <c r="E70" s="11"/>
      <c r="F70" s="11"/>
      <c r="G70" s="11"/>
      <c r="H70" s="11"/>
      <c r="I70" s="11"/>
    </row>
    <row r="71" spans="1:9" ht="21.75" customHeight="1">
      <c r="B71" s="26"/>
      <c r="C71" s="13" t="s">
        <v>8</v>
      </c>
      <c r="D71" s="17">
        <f t="array" ref="D71">IFERROR(INDEX($N$10:$N$23,MATCH(WEEKDAY($B69)&amp;D$4,$K$10:$K$23&amp;$L$10:$L$23,0)),"")</f>
        <v>0.5</v>
      </c>
      <c r="E71" s="17" t="str">
        <f t="array" ref="E71">IFERROR(INDEX($N$10:$N$23,MATCH(WEEKDAY($B69)&amp;E$4,$K$10:$K$23&amp;$L$10:$L$23,0)),"")</f>
        <v/>
      </c>
      <c r="F71" s="17" t="str">
        <f t="array" ref="F71">IFERROR(INDEX($N$10:$N$23,MATCH(WEEKDAY($B69)&amp;F$4,$K$10:$K$23&amp;$L$10:$L$23,0)),"")</f>
        <v/>
      </c>
      <c r="G71" s="17" t="str">
        <f t="array" ref="G71">IFERROR(INDEX($N$10:$N$23,MATCH(WEEKDAY($B69)&amp;G$4,$K$10:$K$23&amp;$L$10:$L$23,0)),"")</f>
        <v/>
      </c>
      <c r="H71" s="17" t="str">
        <f t="array" ref="H71">IFERROR(INDEX($N$10:$N$23,MATCH(WEEKDAY($B69)&amp;H$4,$K$10:$K$23&amp;$L$10:$L$23,0)),"")</f>
        <v/>
      </c>
      <c r="I71" s="17" t="str">
        <f t="array" ref="I71">IFERROR(INDEX($N$10:$N$23,MATCH(WEEKDAY($B69)&amp;I$4,$K$10:$K$23&amp;$L$10:$L$23,0)),"")</f>
        <v/>
      </c>
    </row>
    <row r="72" spans="1:9" ht="21.75" customHeight="1">
      <c r="B72" s="26">
        <f>B69+1</f>
        <v>43761</v>
      </c>
      <c r="C72" s="5" t="s">
        <v>6</v>
      </c>
      <c r="D72" s="18"/>
      <c r="E72" s="19"/>
      <c r="F72" s="19"/>
      <c r="G72" s="19"/>
      <c r="H72" s="19"/>
      <c r="I72" s="19"/>
    </row>
    <row r="73" spans="1:9" ht="21.75" customHeight="1">
      <c r="A73" s="8">
        <f>B72</f>
        <v>43761</v>
      </c>
      <c r="B73" s="26"/>
      <c r="C73" s="9" t="s">
        <v>7</v>
      </c>
      <c r="D73" s="20"/>
      <c r="E73" s="21"/>
      <c r="F73" s="21"/>
      <c r="G73" s="21"/>
      <c r="H73" s="21"/>
      <c r="I73" s="21"/>
    </row>
    <row r="74" spans="1:9" ht="21.75" customHeight="1">
      <c r="B74" s="26"/>
      <c r="C74" s="13" t="s">
        <v>8</v>
      </c>
      <c r="D74" s="17">
        <f t="array" ref="D74">IFERROR(INDEX($N$10:$N$23,MATCH(WEEKDAY($B72)&amp;D$4,$K$10:$K$23&amp;$L$10:$L$23,0)),"")</f>
        <v>0.80208333333333304</v>
      </c>
      <c r="E74" s="17" t="str">
        <f t="array" ref="E74">IFERROR(INDEX($N$10:$N$23,MATCH(WEEKDAY($B72)&amp;E$4,$K$10:$K$23&amp;$L$10:$L$23,0)),"")</f>
        <v/>
      </c>
      <c r="F74" s="17" t="str">
        <f t="array" ref="F74">IFERROR(INDEX($N$10:$N$23,MATCH(WEEKDAY($B72)&amp;F$4,$K$10:$K$23&amp;$L$10:$L$23,0)),"")</f>
        <v/>
      </c>
      <c r="G74" s="17">
        <f t="array" ref="G74">IFERROR(INDEX($N$10:$N$23,MATCH(WEEKDAY($B72)&amp;G$4,$K$10:$K$23&amp;$L$10:$L$23,0)),"")</f>
        <v>0.8125</v>
      </c>
      <c r="H74" s="17" t="str">
        <f t="array" ref="H74">IFERROR(INDEX($N$10:$N$23,MATCH(WEEKDAY($B72)&amp;H$4,$K$10:$K$23&amp;$L$10:$L$23,0)),"")</f>
        <v/>
      </c>
      <c r="I74" s="17">
        <f t="array" ref="I74">IFERROR(INDEX($N$10:$N$23,MATCH(WEEKDAY($B72)&amp;I$4,$K$10:$K$23&amp;$L$10:$L$23,0)),"")</f>
        <v>0.82291666666666696</v>
      </c>
    </row>
    <row r="75" spans="1:9" ht="21.75" customHeight="1">
      <c r="B75" s="26">
        <f>B72+1</f>
        <v>43762</v>
      </c>
      <c r="C75" s="5" t="s">
        <v>6</v>
      </c>
      <c r="D75" s="18"/>
      <c r="E75" s="19"/>
      <c r="F75" s="19"/>
      <c r="G75" s="19"/>
      <c r="H75" s="19"/>
      <c r="I75" s="19"/>
    </row>
    <row r="76" spans="1:9" ht="21.75" customHeight="1">
      <c r="A76" s="8">
        <f>B75</f>
        <v>43762</v>
      </c>
      <c r="B76" s="26"/>
      <c r="C76" s="9" t="s">
        <v>7</v>
      </c>
      <c r="D76" s="20"/>
      <c r="E76" s="21"/>
      <c r="F76" s="21"/>
      <c r="G76" s="21"/>
      <c r="H76" s="21"/>
      <c r="I76" s="21"/>
    </row>
    <row r="77" spans="1:9" ht="21.75" customHeight="1">
      <c r="B77" s="26"/>
      <c r="C77" s="13" t="s">
        <v>8</v>
      </c>
      <c r="D77" s="17" t="str">
        <f t="array" ref="D77">IFERROR(INDEX($N$10:$N$23,MATCH(WEEKDAY($B75)&amp;D$4,$K$10:$K$23&amp;$L$10:$L$23,0)),"")</f>
        <v/>
      </c>
      <c r="E77" s="17">
        <f t="array" ref="E77">IFERROR(INDEX($N$10:$N$23,MATCH(WEEKDAY($B75)&amp;E$4,$K$10:$K$23&amp;$L$10:$L$23,0)),"")</f>
        <v>0.77083333333333304</v>
      </c>
      <c r="F77" s="17" t="str">
        <f t="array" ref="F77">IFERROR(INDEX($N$10:$N$23,MATCH(WEEKDAY($B75)&amp;F$4,$K$10:$K$23&amp;$L$10:$L$23,0)),"")</f>
        <v/>
      </c>
      <c r="G77" s="17" t="str">
        <f t="array" ref="G77">IFERROR(INDEX($N$10:$N$23,MATCH(WEEKDAY($B75)&amp;G$4,$K$10:$K$23&amp;$L$10:$L$23,0)),"")</f>
        <v/>
      </c>
      <c r="H77" s="17">
        <f t="array" ref="H77">IFERROR(INDEX($N$10:$N$23,MATCH(WEEKDAY($B75)&amp;H$4,$K$10:$K$23&amp;$L$10:$L$23,0)),"")</f>
        <v>0.78125</v>
      </c>
      <c r="I77" s="17" t="str">
        <f t="array" ref="I77">IFERROR(INDEX($N$10:$N$23,MATCH(WEEKDAY($B75)&amp;I$4,$K$10:$K$23&amp;$L$10:$L$23,0)),"")</f>
        <v/>
      </c>
    </row>
    <row r="78" spans="1:9" ht="21.75" customHeight="1">
      <c r="B78" s="26">
        <f>B75+1</f>
        <v>43763</v>
      </c>
      <c r="C78" s="5" t="s">
        <v>6</v>
      </c>
      <c r="D78" s="18"/>
      <c r="E78" s="19"/>
      <c r="F78" s="19"/>
      <c r="G78" s="19"/>
      <c r="H78" s="19"/>
      <c r="I78" s="19"/>
    </row>
    <row r="79" spans="1:9" ht="21.75" customHeight="1">
      <c r="A79" s="8">
        <f>B78</f>
        <v>43763</v>
      </c>
      <c r="B79" s="26"/>
      <c r="C79" s="9" t="s">
        <v>7</v>
      </c>
      <c r="D79" s="20"/>
      <c r="E79" s="21"/>
      <c r="F79" s="21"/>
      <c r="G79" s="21"/>
      <c r="H79" s="21"/>
      <c r="I79" s="21"/>
    </row>
    <row r="80" spans="1:9" ht="21.75" customHeight="1">
      <c r="B80" s="26"/>
      <c r="C80" s="13" t="s">
        <v>8</v>
      </c>
      <c r="D80" s="17" t="str">
        <f t="array" ref="D80">IFERROR(INDEX($N$10:$N$23,MATCH(WEEKDAY($B78)&amp;D$4,$K$10:$K$23&amp;$L$10:$L$23,0)),"")</f>
        <v/>
      </c>
      <c r="E80" s="17" t="str">
        <f t="array" ref="E80">IFERROR(INDEX($N$10:$N$23,MATCH(WEEKDAY($B78)&amp;E$4,$K$10:$K$23&amp;$L$10:$L$23,0)),"")</f>
        <v/>
      </c>
      <c r="F80" s="17">
        <f t="array" ref="F80">IFERROR(INDEX($N$10:$N$23,MATCH(WEEKDAY($B78)&amp;F$4,$K$10:$K$23&amp;$L$10:$L$23,0)),"")</f>
        <v>0.375</v>
      </c>
      <c r="G80" s="17">
        <f t="array" ref="G80">IFERROR(INDEX($N$10:$N$23,MATCH(WEEKDAY($B78)&amp;G$4,$K$10:$K$23&amp;$L$10:$L$23,0)),"")</f>
        <v>0.29166666666666702</v>
      </c>
      <c r="H80" s="17" t="str">
        <f t="array" ref="H80">IFERROR(INDEX($N$10:$N$23,MATCH(WEEKDAY($B78)&amp;H$4,$K$10:$K$23&amp;$L$10:$L$23,0)),"")</f>
        <v/>
      </c>
      <c r="I80" s="17" t="str">
        <f t="array" ref="I80">IFERROR(INDEX($N$10:$N$23,MATCH(WEEKDAY($B78)&amp;I$4,$K$10:$K$23&amp;$L$10:$L$23,0)),"")</f>
        <v/>
      </c>
    </row>
    <row r="81" spans="1:9" ht="21.75" customHeight="1">
      <c r="B81" s="26">
        <f>B78+1</f>
        <v>43764</v>
      </c>
      <c r="C81" s="5" t="s">
        <v>6</v>
      </c>
      <c r="D81" s="18"/>
      <c r="E81" s="19"/>
      <c r="F81" s="19"/>
      <c r="G81" s="19"/>
      <c r="H81" s="19"/>
      <c r="I81" s="19"/>
    </row>
    <row r="82" spans="1:9" ht="21.75" customHeight="1">
      <c r="A82" s="8">
        <f>B81</f>
        <v>43764</v>
      </c>
      <c r="B82" s="26"/>
      <c r="C82" s="9" t="s">
        <v>7</v>
      </c>
      <c r="D82" s="20"/>
      <c r="E82" s="21"/>
      <c r="F82" s="21"/>
      <c r="G82" s="21"/>
      <c r="H82" s="21"/>
      <c r="I82" s="21"/>
    </row>
    <row r="83" spans="1:9" ht="21.75" customHeight="1">
      <c r="B83" s="26"/>
      <c r="C83" s="13" t="s">
        <v>8</v>
      </c>
      <c r="D83" s="17" t="str">
        <f t="array" ref="D83">IFERROR(INDEX($N$10:$N$23,MATCH(WEEKDAY($B81)&amp;D$4,$K$10:$K$23&amp;$L$10:$L$23,0)),"")</f>
        <v/>
      </c>
      <c r="E83" s="17">
        <f t="array" ref="E83">IFERROR(INDEX($N$10:$N$23,MATCH(WEEKDAY($B81)&amp;E$4,$K$10:$K$23&amp;$L$10:$L$23,0)),"")</f>
        <v>0.75</v>
      </c>
      <c r="F83" s="17" t="str">
        <f t="array" ref="F83">IFERROR(INDEX($N$10:$N$23,MATCH(WEEKDAY($B81)&amp;F$4,$K$10:$K$23&amp;$L$10:$L$23,0)),"")</f>
        <v/>
      </c>
      <c r="G83" s="17" t="str">
        <f t="array" ref="G83">IFERROR(INDEX($N$10:$N$23,MATCH(WEEKDAY($B81)&amp;G$4,$K$10:$K$23&amp;$L$10:$L$23,0)),"")</f>
        <v/>
      </c>
      <c r="H83" s="17" t="str">
        <f t="array" ref="H83">IFERROR(INDEX($N$10:$N$23,MATCH(WEEKDAY($B81)&amp;H$4,$K$10:$K$23&amp;$L$10:$L$23,0)),"")</f>
        <v/>
      </c>
      <c r="I83" s="17" t="str">
        <f t="array" ref="I83">IFERROR(INDEX($N$10:$N$23,MATCH(WEEKDAY($B81)&amp;I$4,$K$10:$K$23&amp;$L$10:$L$23,0)),"")</f>
        <v/>
      </c>
    </row>
    <row r="84" spans="1:9" ht="21.75" customHeight="1">
      <c r="B84" s="26">
        <f>B81+1</f>
        <v>43765</v>
      </c>
      <c r="C84" s="5" t="s">
        <v>6</v>
      </c>
      <c r="D84" s="6"/>
      <c r="E84" s="7"/>
      <c r="F84" s="7"/>
      <c r="G84" s="7"/>
      <c r="H84" s="7"/>
      <c r="I84" s="7"/>
    </row>
    <row r="85" spans="1:9" ht="21.75" customHeight="1">
      <c r="A85" s="8">
        <f>B84</f>
        <v>43765</v>
      </c>
      <c r="B85" s="26"/>
      <c r="C85" s="9" t="s">
        <v>7</v>
      </c>
      <c r="D85" s="10"/>
      <c r="E85" s="11"/>
      <c r="F85" s="11"/>
      <c r="G85" s="11"/>
      <c r="H85" s="11"/>
      <c r="I85" s="11"/>
    </row>
    <row r="86" spans="1:9" ht="21.75" customHeight="1">
      <c r="B86" s="26"/>
      <c r="C86" s="13" t="s">
        <v>8</v>
      </c>
      <c r="D86" s="17" t="str">
        <f t="array" ref="D86">IFERROR(INDEX($N$10:$N$23,MATCH(WEEKDAY($B84)&amp;D$4,$K$10:$K$23&amp;$L$10:$L$23,0)),"")</f>
        <v>8h30</v>
      </c>
      <c r="E86" s="17" t="str">
        <f t="array" ref="E86">IFERROR(INDEX($N$10:$N$23,MATCH(WEEKDAY($B84)&amp;E$4,$K$10:$K$23&amp;$L$10:$L$23,0)),"")</f>
        <v/>
      </c>
      <c r="F86" s="17" t="str">
        <f t="array" ref="F86">IFERROR(INDEX($N$10:$N$23,MATCH(WEEKDAY($B84)&amp;F$4,$K$10:$K$23&amp;$L$10:$L$23,0)),"")</f>
        <v/>
      </c>
      <c r="G86" s="17" t="str">
        <f t="array" ref="G86">IFERROR(INDEX($N$10:$N$23,MATCH(WEEKDAY($B84)&amp;G$4,$K$10:$K$23&amp;$L$10:$L$23,0)),"")</f>
        <v/>
      </c>
      <c r="H86" s="17" t="str">
        <f t="array" ref="H86">IFERROR(INDEX($N$10:$N$23,MATCH(WEEKDAY($B84)&amp;H$4,$K$10:$K$23&amp;$L$10:$L$23,0)),"")</f>
        <v/>
      </c>
      <c r="I86" s="17">
        <f t="array" ref="I86">IFERROR(INDEX($N$10:$N$23,MATCH(WEEKDAY($B84)&amp;I$4,$K$10:$K$23&amp;$L$10:$L$23,0)),"")</f>
        <v>0.35416666666666702</v>
      </c>
    </row>
    <row r="87" spans="1:9" ht="21.75" customHeight="1">
      <c r="B87" s="26">
        <f>B84+1</f>
        <v>43766</v>
      </c>
      <c r="C87" s="5" t="s">
        <v>6</v>
      </c>
      <c r="D87" s="18"/>
      <c r="E87" s="19"/>
      <c r="F87" s="19"/>
      <c r="G87" s="19"/>
      <c r="H87" s="19"/>
      <c r="I87" s="19"/>
    </row>
    <row r="88" spans="1:9" ht="21.75" customHeight="1">
      <c r="A88" s="8">
        <f>B87</f>
        <v>43766</v>
      </c>
      <c r="B88" s="26"/>
      <c r="C88" s="9" t="s">
        <v>7</v>
      </c>
      <c r="D88" s="20"/>
      <c r="E88" s="21"/>
      <c r="F88" s="21"/>
      <c r="G88" s="21"/>
      <c r="H88" s="21"/>
      <c r="I88" s="21"/>
    </row>
    <row r="89" spans="1:9" ht="21.75" customHeight="1">
      <c r="B89" s="26"/>
      <c r="C89" s="13" t="s">
        <v>8</v>
      </c>
      <c r="D89" s="17" t="str">
        <f t="array" ref="D89">IFERROR(INDEX($N$10:$N$23,MATCH(WEEKDAY($B87)&amp;D$4,$K$10:$K$23&amp;$L$10:$L$23,0)),"")</f>
        <v/>
      </c>
      <c r="E89" s="17">
        <f t="array" ref="E89">IFERROR(INDEX($N$10:$N$23,MATCH(WEEKDAY($B87)&amp;E$4,$K$10:$K$23&amp;$L$10:$L$23,0)),"")</f>
        <v>0.5</v>
      </c>
      <c r="F89" s="17" t="str">
        <f t="array" ref="F89">IFERROR(INDEX($N$10:$N$23,MATCH(WEEKDAY($B87)&amp;F$4,$K$10:$K$23&amp;$L$10:$L$23,0)),"")</f>
        <v/>
      </c>
      <c r="G89" s="17" t="str">
        <f t="array" ref="G89">IFERROR(INDEX($N$10:$N$23,MATCH(WEEKDAY($B87)&amp;G$4,$K$10:$K$23&amp;$L$10:$L$23,0)),"")</f>
        <v/>
      </c>
      <c r="H89" s="17" t="str">
        <f t="array" ref="H89">IFERROR(INDEX($N$10:$N$23,MATCH(WEEKDAY($B87)&amp;H$4,$K$10:$K$23&amp;$L$10:$L$23,0)),"")</f>
        <v/>
      </c>
      <c r="I89" s="17">
        <f t="array" ref="I89">IFERROR(INDEX($N$10:$N$23,MATCH(WEEKDAY($B87)&amp;I$4,$K$10:$K$23&amp;$L$10:$L$23,0)),"")</f>
        <v>0.85416666666666696</v>
      </c>
    </row>
    <row r="90" spans="1:9" ht="21.75" customHeight="1">
      <c r="B90" s="26">
        <f>B87+1</f>
        <v>43767</v>
      </c>
      <c r="C90" s="5" t="s">
        <v>6</v>
      </c>
      <c r="D90" s="18"/>
      <c r="E90" s="19"/>
      <c r="F90" s="19"/>
      <c r="G90" s="19"/>
      <c r="H90" s="19"/>
      <c r="I90" s="19"/>
    </row>
    <row r="91" spans="1:9" ht="21.75" customHeight="1">
      <c r="A91" s="8">
        <f>B90</f>
        <v>43767</v>
      </c>
      <c r="B91" s="26"/>
      <c r="C91" s="9" t="s">
        <v>7</v>
      </c>
      <c r="D91" s="20"/>
      <c r="E91" s="21"/>
      <c r="F91" s="21"/>
      <c r="G91" s="21"/>
      <c r="H91" s="21"/>
      <c r="I91" s="21"/>
    </row>
    <row r="92" spans="1:9" ht="21.75" customHeight="1">
      <c r="B92" s="26"/>
      <c r="C92" s="13" t="s">
        <v>8</v>
      </c>
      <c r="D92" s="17">
        <f t="array" ref="D92">IFERROR(INDEX($N$10:$N$23,MATCH(WEEKDAY($B90)&amp;D$4,$K$10:$K$23&amp;$L$10:$L$23,0)),"")</f>
        <v>0.5</v>
      </c>
      <c r="E92" s="17" t="str">
        <f t="array" ref="E92">IFERROR(INDEX($N$10:$N$23,MATCH(WEEKDAY($B90)&amp;E$4,$K$10:$K$23&amp;$L$10:$L$23,0)),"")</f>
        <v/>
      </c>
      <c r="F92" s="17" t="str">
        <f t="array" ref="F92">IFERROR(INDEX($N$10:$N$23,MATCH(WEEKDAY($B90)&amp;F$4,$K$10:$K$23&amp;$L$10:$L$23,0)),"")</f>
        <v/>
      </c>
      <c r="G92" s="17" t="str">
        <f t="array" ref="G92">IFERROR(INDEX($N$10:$N$23,MATCH(WEEKDAY($B90)&amp;G$4,$K$10:$K$23&amp;$L$10:$L$23,0)),"")</f>
        <v/>
      </c>
      <c r="H92" s="17" t="str">
        <f t="array" ref="H92">IFERROR(INDEX($N$10:$N$23,MATCH(WEEKDAY($B90)&amp;H$4,$K$10:$K$23&amp;$L$10:$L$23,0)),"")</f>
        <v/>
      </c>
      <c r="I92" s="17" t="str">
        <f t="array" ref="I92">IFERROR(INDEX($N$10:$N$23,MATCH(WEEKDAY($B90)&amp;I$4,$K$10:$K$23&amp;$L$10:$L$23,0)),"")</f>
        <v/>
      </c>
    </row>
    <row r="93" spans="1:9" ht="21.75" customHeight="1">
      <c r="B93" s="26">
        <f>B90+1</f>
        <v>43768</v>
      </c>
      <c r="C93" s="5" t="s">
        <v>6</v>
      </c>
      <c r="D93" s="18"/>
      <c r="E93" s="19"/>
      <c r="F93" s="19"/>
      <c r="G93" s="19"/>
      <c r="H93" s="19"/>
      <c r="I93" s="19"/>
    </row>
    <row r="94" spans="1:9" ht="21.75" customHeight="1">
      <c r="A94" s="8">
        <f>B93</f>
        <v>43768</v>
      </c>
      <c r="B94" s="26"/>
      <c r="C94" s="9" t="s">
        <v>7</v>
      </c>
      <c r="D94" s="20"/>
      <c r="E94" s="21"/>
      <c r="F94" s="21"/>
      <c r="G94" s="21"/>
      <c r="H94" s="21"/>
      <c r="I94" s="21"/>
    </row>
    <row r="95" spans="1:9" ht="21.75" customHeight="1">
      <c r="B95" s="26"/>
      <c r="C95" s="13" t="s">
        <v>8</v>
      </c>
      <c r="D95" s="17">
        <f t="array" ref="D95">IFERROR(INDEX($N$10:$N$23,MATCH(WEEKDAY($B93)&amp;D$4,$K$10:$K$23&amp;$L$10:$L$23,0)),"")</f>
        <v>0.80208333333333304</v>
      </c>
      <c r="E95" s="17" t="str">
        <f t="array" ref="E95">IFERROR(INDEX($N$10:$N$23,MATCH(WEEKDAY($B93)&amp;E$4,$K$10:$K$23&amp;$L$10:$L$23,0)),"")</f>
        <v/>
      </c>
      <c r="F95" s="17" t="str">
        <f t="array" ref="F95">IFERROR(INDEX($N$10:$N$23,MATCH(WEEKDAY($B93)&amp;F$4,$K$10:$K$23&amp;$L$10:$L$23,0)),"")</f>
        <v/>
      </c>
      <c r="G95" s="17">
        <f t="array" ref="G95">IFERROR(INDEX($N$10:$N$23,MATCH(WEEKDAY($B93)&amp;G$4,$K$10:$K$23&amp;$L$10:$L$23,0)),"")</f>
        <v>0.8125</v>
      </c>
      <c r="H95" s="17" t="str">
        <f t="array" ref="H95">IFERROR(INDEX($N$10:$N$23,MATCH(WEEKDAY($B93)&amp;H$4,$K$10:$K$23&amp;$L$10:$L$23,0)),"")</f>
        <v/>
      </c>
      <c r="I95" s="17">
        <f t="array" ref="I95">IFERROR(INDEX($N$10:$N$23,MATCH(WEEKDAY($B93)&amp;I$4,$K$10:$K$23&amp;$L$10:$L$23,0)),"")</f>
        <v>0.82291666666666696</v>
      </c>
    </row>
    <row r="96" spans="1:9" ht="21.75" customHeight="1">
      <c r="B96" s="26">
        <f>B93+1</f>
        <v>43769</v>
      </c>
      <c r="C96" s="5" t="s">
        <v>6</v>
      </c>
      <c r="D96" s="18"/>
      <c r="E96" s="19"/>
      <c r="F96" s="19"/>
      <c r="G96" s="19"/>
      <c r="H96" s="19"/>
      <c r="I96" s="19"/>
    </row>
    <row r="97" spans="1:9" ht="21.75" customHeight="1">
      <c r="A97" s="8">
        <f>B96</f>
        <v>43769</v>
      </c>
      <c r="B97" s="26"/>
      <c r="C97" s="9" t="s">
        <v>7</v>
      </c>
      <c r="D97" s="20"/>
      <c r="E97" s="21"/>
      <c r="F97" s="21"/>
      <c r="G97" s="21"/>
      <c r="H97" s="21"/>
      <c r="I97" s="21"/>
    </row>
    <row r="98" spans="1:9" ht="21.75" customHeight="1">
      <c r="B98" s="26"/>
      <c r="C98" s="13" t="s">
        <v>8</v>
      </c>
      <c r="D98" s="17" t="str">
        <f t="array" ref="D98">IFERROR(INDEX($N$10:$N$23,MATCH(WEEKDAY($B96)&amp;D$4,$K$10:$K$23&amp;$L$10:$L$23,0)),"")</f>
        <v/>
      </c>
      <c r="E98" s="17">
        <f t="array" ref="E98">IFERROR(INDEX($N$10:$N$23,MATCH(WEEKDAY($B96)&amp;E$4,$K$10:$K$23&amp;$L$10:$L$23,0)),"")</f>
        <v>0.77083333333333304</v>
      </c>
      <c r="F98" s="17" t="str">
        <f t="array" ref="F98">IFERROR(INDEX($N$10:$N$23,MATCH(WEEKDAY($B96)&amp;F$4,$K$10:$K$23&amp;$L$10:$L$23,0)),"")</f>
        <v/>
      </c>
      <c r="G98" s="17" t="str">
        <f t="array" ref="G98">IFERROR(INDEX($N$10:$N$23,MATCH(WEEKDAY($B96)&amp;G$4,$K$10:$K$23&amp;$L$10:$L$23,0)),"")</f>
        <v/>
      </c>
      <c r="H98" s="17">
        <f t="array" ref="H98">IFERROR(INDEX($N$10:$N$23,MATCH(WEEKDAY($B96)&amp;H$4,$K$10:$K$23&amp;$L$10:$L$23,0)),"")</f>
        <v>0.78125</v>
      </c>
      <c r="I98" s="17" t="str">
        <f t="array" ref="I98">IFERROR(INDEX($N$10:$N$23,MATCH(WEEKDAY($B96)&amp;I$4,$K$10:$K$23&amp;$L$10:$L$23,0)),"")</f>
        <v/>
      </c>
    </row>
    <row r="99" spans="1:9" ht="21.75" customHeight="1">
      <c r="B99" s="16"/>
    </row>
    <row r="100" spans="1:9" ht="21.75" customHeight="1">
      <c r="B100" s="16"/>
    </row>
    <row r="101" spans="1:9" ht="21.75" customHeight="1">
      <c r="B101" s="16"/>
    </row>
    <row r="102" spans="1:9" ht="21.75" customHeight="1">
      <c r="B102" s="16"/>
    </row>
    <row r="103" spans="1:9" ht="21.75" customHeight="1">
      <c r="B103" s="16"/>
    </row>
    <row r="104" spans="1:9" ht="21.75" customHeight="1">
      <c r="B104" s="16"/>
    </row>
    <row r="105" spans="1:9" ht="21.75" customHeight="1">
      <c r="B105" s="16"/>
    </row>
    <row r="106" spans="1:9" ht="21.75" customHeight="1">
      <c r="B106" s="16"/>
    </row>
    <row r="107" spans="1:9" ht="21.75" customHeight="1">
      <c r="B107" s="16"/>
    </row>
    <row r="108" spans="1:9" ht="21.75" customHeight="1">
      <c r="B108" s="16"/>
    </row>
  </sheetData>
  <mergeCells count="38">
    <mergeCell ref="H4:H5"/>
    <mergeCell ref="I4:I5"/>
    <mergeCell ref="B6:B8"/>
    <mergeCell ref="B9:B11"/>
    <mergeCell ref="B12:B14"/>
    <mergeCell ref="B4:C5"/>
    <mergeCell ref="D4:D5"/>
    <mergeCell ref="E4:E5"/>
    <mergeCell ref="F4:F5"/>
    <mergeCell ref="G4:G5"/>
    <mergeCell ref="B15:B17"/>
    <mergeCell ref="B18:B20"/>
    <mergeCell ref="B21:B23"/>
    <mergeCell ref="B24:B26"/>
    <mergeCell ref="B27:B29"/>
    <mergeCell ref="B30:B32"/>
    <mergeCell ref="B33:B35"/>
    <mergeCell ref="B36:B38"/>
    <mergeCell ref="B39:B41"/>
    <mergeCell ref="B42:B44"/>
    <mergeCell ref="B45:B47"/>
    <mergeCell ref="B48:B50"/>
    <mergeCell ref="B51:B53"/>
    <mergeCell ref="B54:B56"/>
    <mergeCell ref="B57:B59"/>
    <mergeCell ref="B60:B62"/>
    <mergeCell ref="B63:B65"/>
    <mergeCell ref="B66:B68"/>
    <mergeCell ref="B69:B71"/>
    <mergeCell ref="B72:B74"/>
    <mergeCell ref="B90:B92"/>
    <mergeCell ref="B93:B95"/>
    <mergeCell ref="B96:B98"/>
    <mergeCell ref="B75:B77"/>
    <mergeCell ref="B78:B80"/>
    <mergeCell ref="B81:B83"/>
    <mergeCell ref="B84:B86"/>
    <mergeCell ref="B87:B89"/>
  </mergeCells>
  <conditionalFormatting sqref="B6:I98">
    <cfRule type="expression" dxfId="43" priority="2">
      <formula>MOD(ROW()-6,6)&gt;=3</formula>
    </cfRule>
  </conditionalFormatting>
  <printOptions horizontalCentered="1"/>
  <pageMargins left="0" right="0" top="0.74791666666666701" bottom="0.74791666666666701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" sqref="B2"/>
    </sheetView>
  </sheetViews>
  <sheetFormatPr baseColWidth="10" defaultColWidth="9.1796875" defaultRowHeight="14.5"/>
  <cols>
    <col min="1" max="1025" width="10.726562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Octobre 2019</vt:lpstr>
      <vt:lpstr>Feuil1</vt:lpstr>
      <vt:lpstr>'Octobre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tulipe</cp:lastModifiedBy>
  <cp:revision>1</cp:revision>
  <dcterms:created xsi:type="dcterms:W3CDTF">2019-10-10T18:25:59Z</dcterms:created>
  <dcterms:modified xsi:type="dcterms:W3CDTF">2019-10-10T19:20:57Z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