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890" activeTab="1"/>
  </bookViews>
  <sheets>
    <sheet name="Feuil1" sheetId="1" r:id="rId1"/>
    <sheet name="DJU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2"/>
  <c r="P9"/>
  <c r="P8"/>
  <c r="P7"/>
  <c r="P10" l="1"/>
</calcChain>
</file>

<file path=xl/sharedStrings.xml><?xml version="1.0" encoding="utf-8"?>
<sst xmlns="http://schemas.openxmlformats.org/spreadsheetml/2006/main" count="10" uniqueCount="6">
  <si>
    <t>Dep 44</t>
  </si>
  <si>
    <t>Total</t>
  </si>
  <si>
    <t>Date début</t>
  </si>
  <si>
    <t>Date fin</t>
  </si>
  <si>
    <t>somme DJU</t>
  </si>
  <si>
    <t>verif</t>
  </si>
</sst>
</file>

<file path=xl/styles.xml><?xml version="1.0" encoding="utf-8"?>
<styleSheet xmlns="http://schemas.openxmlformats.org/spreadsheetml/2006/main">
  <numFmts count="2">
    <numFmt numFmtId="164" formatCode="00"/>
    <numFmt numFmtId="165" formatCode="mmyyyy"/>
  </numFmts>
  <fonts count="3">
    <font>
      <sz val="11"/>
      <color theme="1"/>
      <name val="Calibri"/>
      <family val="2"/>
      <scheme val="minor"/>
    </font>
    <font>
      <sz val="14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Fill="1" applyBorder="1" applyAlignment="1" applyProtection="1">
      <alignment horizontal="center"/>
    </xf>
    <xf numFmtId="164" fontId="1" fillId="0" borderId="1" xfId="0" applyNumberFormat="1" applyFont="1" applyFill="1" applyBorder="1" applyAlignment="1" applyProtection="1">
      <alignment horizontal="center"/>
    </xf>
    <xf numFmtId="1" fontId="2" fillId="0" borderId="1" xfId="0" applyNumberFormat="1" applyFont="1" applyFill="1" applyBorder="1" applyAlignment="1" applyProtection="1">
      <alignment horizontal="center"/>
    </xf>
    <xf numFmtId="3" fontId="1" fillId="0" borderId="1" xfId="0" applyNumberFormat="1" applyFont="1" applyFill="1" applyBorder="1" applyAlignment="1" applyProtection="1">
      <alignment horizontal="center"/>
    </xf>
    <xf numFmtId="165" fontId="0" fillId="0" borderId="0" xfId="0" applyNumberFormat="1"/>
    <xf numFmtId="1" fontId="2" fillId="2" borderId="1" xfId="0" applyNumberFormat="1" applyFont="1" applyFill="1" applyBorder="1" applyAlignment="1" applyProtection="1">
      <alignment horizontal="center"/>
    </xf>
    <xf numFmtId="1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107950</xdr:colOff>
      <xdr:row>9</xdr:row>
      <xdr:rowOff>196850</xdr:rowOff>
    </xdr:from>
    <xdr:to>
      <xdr:col>15</xdr:col>
      <xdr:colOff>368300</xdr:colOff>
      <xdr:row>13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3740150" y="2159000"/>
          <a:ext cx="6851650" cy="673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"/>
  <sheetViews>
    <sheetView workbookViewId="0">
      <selection sqref="A1:C2"/>
    </sheetView>
  </sheetViews>
  <sheetFormatPr baseColWidth="10" defaultRowHeight="14.5"/>
  <sheetData>
    <row r="1" spans="1:3">
      <c r="A1" t="s">
        <v>2</v>
      </c>
      <c r="B1" t="s">
        <v>3</v>
      </c>
      <c r="C1" t="s">
        <v>4</v>
      </c>
    </row>
    <row r="2" spans="1:3">
      <c r="A2" s="5">
        <v>41857</v>
      </c>
      <c r="B2" s="5">
        <v>42222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14"/>
  <sheetViews>
    <sheetView tabSelected="1" workbookViewId="0">
      <selection activeCell="P14" sqref="P14"/>
    </sheetView>
  </sheetViews>
  <sheetFormatPr baseColWidth="10" defaultRowHeight="14.5"/>
  <cols>
    <col min="2" max="2" width="6.7265625" customWidth="1"/>
    <col min="3" max="3" width="5.453125" customWidth="1"/>
    <col min="4" max="4" width="12.1796875" customWidth="1"/>
    <col min="5" max="5" width="8.81640625" customWidth="1"/>
    <col min="6" max="6" width="7.90625" customWidth="1"/>
    <col min="7" max="8" width="9" customWidth="1"/>
  </cols>
  <sheetData>
    <row r="1" spans="1:16">
      <c r="A1" t="s">
        <v>0</v>
      </c>
    </row>
    <row r="2" spans="1:16" ht="17.5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1" t="s">
        <v>1</v>
      </c>
    </row>
    <row r="3" spans="1:16" ht="17.5">
      <c r="A3" s="1">
        <v>2009</v>
      </c>
      <c r="B3" s="3">
        <v>413</v>
      </c>
      <c r="C3" s="3">
        <v>338</v>
      </c>
      <c r="D3" s="3">
        <v>290</v>
      </c>
      <c r="E3" s="3">
        <v>206</v>
      </c>
      <c r="F3" s="3">
        <v>112</v>
      </c>
      <c r="G3" s="3">
        <v>56</v>
      </c>
      <c r="H3" s="3">
        <v>51</v>
      </c>
      <c r="I3" s="3">
        <v>37</v>
      </c>
      <c r="J3" s="3">
        <v>56</v>
      </c>
      <c r="K3" s="3">
        <v>141</v>
      </c>
      <c r="L3" s="3">
        <v>207</v>
      </c>
      <c r="M3" s="3">
        <v>383</v>
      </c>
      <c r="N3" s="4">
        <v>2291</v>
      </c>
    </row>
    <row r="4" spans="1:16" ht="17.5">
      <c r="A4" s="1">
        <v>2010</v>
      </c>
      <c r="B4" s="3">
        <v>465</v>
      </c>
      <c r="C4" s="3">
        <v>353</v>
      </c>
      <c r="D4" s="3">
        <v>312</v>
      </c>
      <c r="E4" s="3">
        <v>181</v>
      </c>
      <c r="F4" s="3">
        <v>154</v>
      </c>
      <c r="G4" s="3">
        <v>46</v>
      </c>
      <c r="H4" s="3">
        <v>26</v>
      </c>
      <c r="I4" s="3">
        <v>48</v>
      </c>
      <c r="J4" s="3">
        <v>92</v>
      </c>
      <c r="K4" s="3">
        <v>173</v>
      </c>
      <c r="L4" s="3">
        <v>298</v>
      </c>
      <c r="M4" s="3">
        <v>478</v>
      </c>
      <c r="N4" s="4">
        <v>2625</v>
      </c>
    </row>
    <row r="5" spans="1:16" ht="17.5">
      <c r="A5" s="1">
        <v>2011</v>
      </c>
      <c r="B5" s="3">
        <v>380</v>
      </c>
      <c r="C5" s="3">
        <v>268</v>
      </c>
      <c r="D5" s="3">
        <v>254</v>
      </c>
      <c r="E5" s="3">
        <v>123</v>
      </c>
      <c r="F5" s="3">
        <v>99</v>
      </c>
      <c r="G5" s="3">
        <v>67</v>
      </c>
      <c r="H5" s="3">
        <v>53</v>
      </c>
      <c r="I5" s="3">
        <v>40</v>
      </c>
      <c r="J5" s="3">
        <v>54</v>
      </c>
      <c r="K5" s="3">
        <v>130</v>
      </c>
      <c r="L5" s="3">
        <v>167</v>
      </c>
      <c r="M5" s="3">
        <v>287</v>
      </c>
      <c r="N5" s="4">
        <v>1922</v>
      </c>
    </row>
    <row r="6" spans="1:16" ht="17.5">
      <c r="A6" s="1">
        <v>2012</v>
      </c>
      <c r="B6" s="3">
        <v>333</v>
      </c>
      <c r="C6" s="3">
        <v>423</v>
      </c>
      <c r="D6" s="3">
        <v>230</v>
      </c>
      <c r="E6" s="3">
        <v>246</v>
      </c>
      <c r="F6" s="3">
        <v>120</v>
      </c>
      <c r="G6" s="3">
        <v>62</v>
      </c>
      <c r="H6" s="3">
        <v>56</v>
      </c>
      <c r="I6" s="3">
        <v>31</v>
      </c>
      <c r="J6" s="3">
        <v>85</v>
      </c>
      <c r="K6" s="3">
        <v>146</v>
      </c>
      <c r="L6" s="3">
        <v>267</v>
      </c>
      <c r="M6" s="3">
        <v>303</v>
      </c>
      <c r="N6" s="4">
        <v>2303</v>
      </c>
      <c r="O6" t="s">
        <v>5</v>
      </c>
      <c r="P6" t="s">
        <v>5</v>
      </c>
    </row>
    <row r="7" spans="1:16" ht="17.5">
      <c r="A7" s="1">
        <v>2013</v>
      </c>
      <c r="B7" s="3">
        <v>377</v>
      </c>
      <c r="C7" s="3">
        <v>358</v>
      </c>
      <c r="D7" s="3">
        <v>334</v>
      </c>
      <c r="E7" s="3">
        <v>241</v>
      </c>
      <c r="F7" s="3">
        <v>177</v>
      </c>
      <c r="G7" s="3">
        <v>73</v>
      </c>
      <c r="H7" s="3">
        <v>12</v>
      </c>
      <c r="I7" s="3">
        <v>37</v>
      </c>
      <c r="J7" s="3">
        <v>62</v>
      </c>
      <c r="K7" s="3">
        <v>102</v>
      </c>
      <c r="L7" s="3">
        <v>274</v>
      </c>
      <c r="M7" s="3">
        <v>339</v>
      </c>
      <c r="N7" s="4">
        <v>2384</v>
      </c>
      <c r="O7" s="7"/>
      <c r="P7">
        <f ca="1">SUM(OFFSET(B3,MATCH(YEAR(D14),A3:A10,0)-1,MATCH(MONTH(D14),B2:M2,0)-1,,12-(MATCH(MONTH(D14),B2:M2,0)-1)))</f>
        <v>727</v>
      </c>
    </row>
    <row r="8" spans="1:16" ht="17.5">
      <c r="A8" s="1">
        <v>2014</v>
      </c>
      <c r="B8" s="3">
        <v>300</v>
      </c>
      <c r="C8" s="3">
        <v>267</v>
      </c>
      <c r="D8" s="3">
        <v>258</v>
      </c>
      <c r="E8" s="3">
        <v>171</v>
      </c>
      <c r="F8" s="3">
        <v>136</v>
      </c>
      <c r="G8" s="3">
        <v>50</v>
      </c>
      <c r="H8" s="3">
        <v>28</v>
      </c>
      <c r="I8" s="6">
        <v>55</v>
      </c>
      <c r="J8" s="6">
        <v>42</v>
      </c>
      <c r="K8" s="6">
        <v>99</v>
      </c>
      <c r="L8" s="6">
        <v>194</v>
      </c>
      <c r="M8" s="6">
        <v>337</v>
      </c>
      <c r="N8" s="4">
        <v>1937</v>
      </c>
      <c r="O8" s="7"/>
      <c r="P8">
        <f ca="1">IF(YEAR(E14)-YEAR(D14)=1,0,SUM(OFFSET(B3:M3,MATCH(YEAR(D14),A3:A10,0),,(YEAR(E14)-YEAR(D14))-1)))</f>
        <v>0</v>
      </c>
    </row>
    <row r="9" spans="1:16" ht="17.5">
      <c r="A9" s="1">
        <v>2015</v>
      </c>
      <c r="B9" s="6">
        <v>356</v>
      </c>
      <c r="C9" s="6">
        <v>350</v>
      </c>
      <c r="D9" s="6">
        <v>274</v>
      </c>
      <c r="E9" s="6">
        <v>156</v>
      </c>
      <c r="F9" s="6">
        <v>131</v>
      </c>
      <c r="G9" s="6">
        <v>55</v>
      </c>
      <c r="H9" s="6">
        <v>32</v>
      </c>
      <c r="I9" s="6">
        <v>37</v>
      </c>
      <c r="J9" s="3">
        <v>90</v>
      </c>
      <c r="K9" s="3">
        <v>169</v>
      </c>
      <c r="L9" s="3">
        <v>166</v>
      </c>
      <c r="M9" s="3">
        <v>240</v>
      </c>
      <c r="N9" s="4">
        <v>2056</v>
      </c>
      <c r="O9" s="7"/>
      <c r="P9">
        <f ca="1">SUM(OFFSET(B3,MATCH(YEAR(E14),A3:A10,0)-1,,,MATCH(MONTH(E14),B2:M2,0)))</f>
        <v>1391</v>
      </c>
    </row>
    <row r="10" spans="1:16" ht="17.5">
      <c r="A10" s="1">
        <v>2016</v>
      </c>
      <c r="B10" s="3">
        <v>316</v>
      </c>
      <c r="C10" s="3">
        <v>301</v>
      </c>
      <c r="D10" s="3">
        <v>309</v>
      </c>
      <c r="E10" s="3">
        <v>240</v>
      </c>
      <c r="F10" s="3">
        <v>112</v>
      </c>
      <c r="G10" s="3"/>
      <c r="H10" s="3"/>
      <c r="I10" s="3"/>
      <c r="J10" s="3"/>
      <c r="K10" s="3"/>
      <c r="L10" s="3"/>
      <c r="M10" s="3"/>
      <c r="N10" s="4">
        <v>1277</v>
      </c>
      <c r="O10" s="7"/>
      <c r="P10" s="7">
        <f ca="1">SUM(P7:P9)</f>
        <v>2118</v>
      </c>
    </row>
    <row r="13" spans="1:16">
      <c r="D13" t="s">
        <v>2</v>
      </c>
      <c r="E13" t="s">
        <v>3</v>
      </c>
      <c r="F13" t="s">
        <v>4</v>
      </c>
    </row>
    <row r="14" spans="1:16">
      <c r="D14" s="5">
        <v>41857</v>
      </c>
      <c r="E14" s="5">
        <v>42222</v>
      </c>
      <c r="F14" s="8">
        <f ca="1">SUM(OFFSET(B3,MATCH(YEAR(D14),A3:A10,0)-1,MATCH(MONTH(D14),B2:M2,0)-1,,12-(MATCH(MONTH(D14),B2:M2,0)-1)),IF(YEAR(E14)-YEAR(D14)=1,0,SUM(OFFSET(B3:M3,MATCH(YEAR(D14),A3:A10,0),,(YEAR(E14)-YEAR(D14))-1))),SUM(OFFSET(B3,MATCH(YEAR(E14),A3:A10,0)-1,,,MATCH(MONTH(E14),B2:M2,0))))</f>
        <v>2118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DJU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Helene</dc:creator>
  <cp:lastModifiedBy>tulipe</cp:lastModifiedBy>
  <dcterms:created xsi:type="dcterms:W3CDTF">2016-10-05T09:04:15Z</dcterms:created>
  <dcterms:modified xsi:type="dcterms:W3CDTF">2016-10-05T16:09:31Z</dcterms:modified>
</cp:coreProperties>
</file>