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 activeTab="1"/>
  </bookViews>
  <sheets>
    <sheet name="RECHERCHE" sheetId="24" r:id="rId1"/>
    <sheet name="BDD" sheetId="1" r:id="rId2"/>
    <sheet name="Feuil2" sheetId="2" r:id="rId3"/>
    <sheet name="Feuil3" sheetId="26" r:id="rId4"/>
  </sheets>
  <definedNames>
    <definedName name="aaaaaa">OFFSET(dept,MATCH(Feuil3!A1,cola,0)+MATCH(Feuil3!B1,filtre,0)-1,2,,5)</definedName>
    <definedName name="catég">Feuil2!$A$2:$A$5</definedName>
    <definedName name="CATEGORIE">Tableau2[Categories]</definedName>
    <definedName name="Categories">Feuil2!$A$2:$A$15</definedName>
    <definedName name="cola">Feuil3!$A$1:$A$240</definedName>
    <definedName name="CONDITIONNEMENT">Tableau4[CONDITIONNEMENT]</definedName>
    <definedName name="dept">Feuil3!$A$1</definedName>
    <definedName name="filtre">Feuil3!$A$2:$A$4</definedName>
    <definedName name="MARQUE">Tableau3[Marques]</definedName>
    <definedName name="marques">Feuil2!$E$2:$E$21</definedName>
  </definedNames>
  <calcPr calcId="124519"/>
  <fileRecoveryPr autoRecover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24"/>
  <c r="C10"/>
  <c r="C9"/>
  <c r="C8"/>
  <c r="C5"/>
  <c r="G5"/>
  <c r="F5"/>
  <c r="E5"/>
  <c r="D5"/>
  <c r="B5"/>
  <c r="K4" i="1" l="1"/>
  <c r="M4" s="1"/>
  <c r="Q4" s="1"/>
  <c r="K5"/>
  <c r="M5" s="1"/>
  <c r="Q5" s="1"/>
  <c r="P5" s="1"/>
  <c r="K6"/>
  <c r="K7"/>
  <c r="M7" s="1"/>
  <c r="Q7" s="1"/>
  <c r="P7" s="1"/>
  <c r="K8"/>
  <c r="M8" s="1"/>
  <c r="Q8" s="1"/>
  <c r="K9"/>
  <c r="M9" s="1"/>
  <c r="Q9" s="1"/>
  <c r="P9" s="1"/>
  <c r="K10"/>
  <c r="M10" s="1"/>
  <c r="Q10" s="1"/>
  <c r="K11"/>
  <c r="M11" s="1"/>
  <c r="Q11" s="1"/>
  <c r="P11" s="1"/>
  <c r="K12"/>
  <c r="M12" s="1"/>
  <c r="Q12" s="1"/>
  <c r="K13"/>
  <c r="M13" s="1"/>
  <c r="Q13" s="1"/>
  <c r="P13" s="1"/>
  <c r="K14"/>
  <c r="K15"/>
  <c r="M15" s="1"/>
  <c r="Q15" s="1"/>
  <c r="P15" s="1"/>
  <c r="K16"/>
  <c r="M16" s="1"/>
  <c r="Q16" s="1"/>
  <c r="K17"/>
  <c r="M17" s="1"/>
  <c r="Q17" s="1"/>
  <c r="P17" s="1"/>
  <c r="K18"/>
  <c r="K19"/>
  <c r="M19" s="1"/>
  <c r="Q19" s="1"/>
  <c r="P19" s="1"/>
  <c r="K20"/>
  <c r="M20" s="1"/>
  <c r="Q20" s="1"/>
  <c r="K21"/>
  <c r="M21" s="1"/>
  <c r="Q21" s="1"/>
  <c r="P21" s="1"/>
  <c r="K22"/>
  <c r="K23"/>
  <c r="M23" s="1"/>
  <c r="Q23" s="1"/>
  <c r="P23" s="1"/>
  <c r="K24"/>
  <c r="M24" s="1"/>
  <c r="Q24" s="1"/>
  <c r="K25"/>
  <c r="M25" s="1"/>
  <c r="Q25" s="1"/>
  <c r="P25" s="1"/>
  <c r="K26"/>
  <c r="K27"/>
  <c r="M27" s="1"/>
  <c r="Q27" s="1"/>
  <c r="P27" s="1"/>
  <c r="K28"/>
  <c r="M28" s="1"/>
  <c r="Q28" s="1"/>
  <c r="K29"/>
  <c r="M29" s="1"/>
  <c r="Q29" s="1"/>
  <c r="P29" s="1"/>
  <c r="K30"/>
  <c r="K31"/>
  <c r="M31" s="1"/>
  <c r="Q31" s="1"/>
  <c r="P31" s="1"/>
  <c r="K32"/>
  <c r="M32" s="1"/>
  <c r="Q32" s="1"/>
  <c r="K33"/>
  <c r="M33" s="1"/>
  <c r="Q33" s="1"/>
  <c r="P33" s="1"/>
  <c r="K34"/>
  <c r="K35"/>
  <c r="M35" s="1"/>
  <c r="Q35" s="1"/>
  <c r="P35" s="1"/>
  <c r="K36"/>
  <c r="M36" s="1"/>
  <c r="Q36" s="1"/>
  <c r="K37"/>
  <c r="M37" s="1"/>
  <c r="Q37" s="1"/>
  <c r="P37" s="1"/>
  <c r="K38"/>
  <c r="K39"/>
  <c r="M39" s="1"/>
  <c r="Q39" s="1"/>
  <c r="P39" s="1"/>
  <c r="K40"/>
  <c r="M40" s="1"/>
  <c r="Q40" s="1"/>
  <c r="K41"/>
  <c r="M41" s="1"/>
  <c r="Q41" s="1"/>
  <c r="P41" s="1"/>
  <c r="K42"/>
  <c r="K43"/>
  <c r="M43" s="1"/>
  <c r="Q43" s="1"/>
  <c r="P43" s="1"/>
  <c r="K44"/>
  <c r="M44" s="1"/>
  <c r="Q44" s="1"/>
  <c r="K45"/>
  <c r="M45" s="1"/>
  <c r="Q45" s="1"/>
  <c r="P45" s="1"/>
  <c r="K46"/>
  <c r="K47"/>
  <c r="M47" s="1"/>
  <c r="Q47" s="1"/>
  <c r="P47" s="1"/>
  <c r="K48"/>
  <c r="M48" s="1"/>
  <c r="Q48" s="1"/>
  <c r="K49"/>
  <c r="M49" s="1"/>
  <c r="Q49" s="1"/>
  <c r="K50"/>
  <c r="K51"/>
  <c r="M51" s="1"/>
  <c r="Q51" s="1"/>
  <c r="P51" s="1"/>
  <c r="K52"/>
  <c r="M52" s="1"/>
  <c r="Q52" s="1"/>
  <c r="K53"/>
  <c r="M53" s="1"/>
  <c r="Q53" s="1"/>
  <c r="P53" s="1"/>
  <c r="K54"/>
  <c r="K55"/>
  <c r="M55" s="1"/>
  <c r="Q55" s="1"/>
  <c r="P55" s="1"/>
  <c r="K56"/>
  <c r="M56" s="1"/>
  <c r="Q56" s="1"/>
  <c r="K57"/>
  <c r="M57" s="1"/>
  <c r="Q57" s="1"/>
  <c r="P57" s="1"/>
  <c r="K58"/>
  <c r="K59"/>
  <c r="M59" s="1"/>
  <c r="Q59" s="1"/>
  <c r="P59" s="1"/>
  <c r="K60"/>
  <c r="M60" s="1"/>
  <c r="Q60" s="1"/>
  <c r="K61"/>
  <c r="M61" s="1"/>
  <c r="Q61" s="1"/>
  <c r="P61" s="1"/>
  <c r="K62"/>
  <c r="K63"/>
  <c r="M63" s="1"/>
  <c r="Q63" s="1"/>
  <c r="P63" s="1"/>
  <c r="K64"/>
  <c r="M64" s="1"/>
  <c r="Q64" s="1"/>
  <c r="K65"/>
  <c r="M65" s="1"/>
  <c r="Q65" s="1"/>
  <c r="P65" s="1"/>
  <c r="K66"/>
  <c r="K67"/>
  <c r="M67" s="1"/>
  <c r="Q67" s="1"/>
  <c r="P67" s="1"/>
  <c r="K68"/>
  <c r="M68" s="1"/>
  <c r="Q68" s="1"/>
  <c r="K69"/>
  <c r="M69" s="1"/>
  <c r="Q69" s="1"/>
  <c r="P69" s="1"/>
  <c r="K70"/>
  <c r="K71"/>
  <c r="M71" s="1"/>
  <c r="Q71" s="1"/>
  <c r="P71" s="1"/>
  <c r="K72"/>
  <c r="M72" s="1"/>
  <c r="Q72" s="1"/>
  <c r="K73"/>
  <c r="M73" s="1"/>
  <c r="Q73" s="1"/>
  <c r="P73" s="1"/>
  <c r="K74"/>
  <c r="K75"/>
  <c r="M75" s="1"/>
  <c r="Q75" s="1"/>
  <c r="P75" s="1"/>
  <c r="K76"/>
  <c r="M76" s="1"/>
  <c r="Q76" s="1"/>
  <c r="K77"/>
  <c r="M77" s="1"/>
  <c r="Q77" s="1"/>
  <c r="P77" s="1"/>
  <c r="K78"/>
  <c r="K79"/>
  <c r="M79" s="1"/>
  <c r="Q79" s="1"/>
  <c r="P79" s="1"/>
  <c r="K80"/>
  <c r="M80" s="1"/>
  <c r="Q80" s="1"/>
  <c r="K81"/>
  <c r="M81" s="1"/>
  <c r="Q81" s="1"/>
  <c r="P81" s="1"/>
  <c r="K82"/>
  <c r="K83"/>
  <c r="M83" s="1"/>
  <c r="Q83" s="1"/>
  <c r="P83" s="1"/>
  <c r="K84"/>
  <c r="M84" s="1"/>
  <c r="Q84" s="1"/>
  <c r="K85"/>
  <c r="M85" s="1"/>
  <c r="Q85" s="1"/>
  <c r="K86"/>
  <c r="K87"/>
  <c r="M87" s="1"/>
  <c r="Q87" s="1"/>
  <c r="K88"/>
  <c r="M88" s="1"/>
  <c r="Q88" s="1"/>
  <c r="P88" s="1"/>
  <c r="K89"/>
  <c r="M89" s="1"/>
  <c r="Q89" s="1"/>
  <c r="K90"/>
  <c r="K91"/>
  <c r="M91" s="1"/>
  <c r="Q91" s="1"/>
  <c r="M6"/>
  <c r="Q6" s="1"/>
  <c r="P6" s="1"/>
  <c r="M14"/>
  <c r="Q14" s="1"/>
  <c r="P14" s="1"/>
  <c r="M18"/>
  <c r="Q18" s="1"/>
  <c r="P18" s="1"/>
  <c r="M22"/>
  <c r="Q22" s="1"/>
  <c r="P22" s="1"/>
  <c r="M26"/>
  <c r="Q26" s="1"/>
  <c r="P26" s="1"/>
  <c r="M30"/>
  <c r="Q30" s="1"/>
  <c r="P30" s="1"/>
  <c r="M34"/>
  <c r="Q34" s="1"/>
  <c r="P34" s="1"/>
  <c r="M38"/>
  <c r="Q38" s="1"/>
  <c r="P38" s="1"/>
  <c r="M42"/>
  <c r="Q42" s="1"/>
  <c r="P42" s="1"/>
  <c r="M46"/>
  <c r="Q46" s="1"/>
  <c r="P46" s="1"/>
  <c r="M50"/>
  <c r="Q50" s="1"/>
  <c r="P50" s="1"/>
  <c r="M54"/>
  <c r="Q54" s="1"/>
  <c r="P54" s="1"/>
  <c r="M58"/>
  <c r="Q58" s="1"/>
  <c r="P58" s="1"/>
  <c r="M62"/>
  <c r="M66"/>
  <c r="Q66" s="1"/>
  <c r="P66" s="1"/>
  <c r="M70"/>
  <c r="M74"/>
  <c r="Q74" s="1"/>
  <c r="P74" s="1"/>
  <c r="M78"/>
  <c r="Q78" s="1"/>
  <c r="P78" s="1"/>
  <c r="M82"/>
  <c r="Q82" s="1"/>
  <c r="P82" s="1"/>
  <c r="M86"/>
  <c r="Q86" s="1"/>
  <c r="M90"/>
  <c r="Q90" s="1"/>
  <c r="Q62"/>
  <c r="P62" s="1"/>
  <c r="Q70"/>
  <c r="P70" s="1"/>
  <c r="P76" l="1"/>
  <c r="U76"/>
  <c r="T76" s="1"/>
  <c r="N76" s="1"/>
  <c r="P84"/>
  <c r="U84"/>
  <c r="S84" s="1"/>
  <c r="P80"/>
  <c r="U80"/>
  <c r="S80" s="1"/>
  <c r="P72"/>
  <c r="U72"/>
  <c r="P68"/>
  <c r="U68"/>
  <c r="T68" s="1"/>
  <c r="N68" s="1"/>
  <c r="P64"/>
  <c r="U64"/>
  <c r="P60"/>
  <c r="U60"/>
  <c r="T60" s="1"/>
  <c r="N60" s="1"/>
  <c r="P56"/>
  <c r="U56"/>
  <c r="P52"/>
  <c r="U52"/>
  <c r="T52" s="1"/>
  <c r="N52" s="1"/>
  <c r="P48"/>
  <c r="U48"/>
  <c r="P44"/>
  <c r="U44"/>
  <c r="T44" s="1"/>
  <c r="N44" s="1"/>
  <c r="P40"/>
  <c r="U40"/>
  <c r="P36"/>
  <c r="U36"/>
  <c r="T36" s="1"/>
  <c r="N36" s="1"/>
  <c r="P32"/>
  <c r="U32"/>
  <c r="P28"/>
  <c r="U28"/>
  <c r="T28" s="1"/>
  <c r="N28" s="1"/>
  <c r="P24"/>
  <c r="U24"/>
  <c r="P20"/>
  <c r="U20"/>
  <c r="T20" s="1"/>
  <c r="N20" s="1"/>
  <c r="P16"/>
  <c r="U16"/>
  <c r="P12"/>
  <c r="U12"/>
  <c r="T12" s="1"/>
  <c r="N12" s="1"/>
  <c r="P8"/>
  <c r="U8"/>
  <c r="P4"/>
  <c r="U4"/>
  <c r="T4" s="1"/>
  <c r="N4" s="1"/>
  <c r="P91"/>
  <c r="U91"/>
  <c r="S91" s="1"/>
  <c r="P10"/>
  <c r="U10"/>
  <c r="T10" s="1"/>
  <c r="N10" s="1"/>
  <c r="P87"/>
  <c r="U87"/>
  <c r="S87" s="1"/>
  <c r="P90"/>
  <c r="U90"/>
  <c r="S90" s="1"/>
  <c r="P86"/>
  <c r="U86"/>
  <c r="S86" s="1"/>
  <c r="P89"/>
  <c r="U89"/>
  <c r="S89" s="1"/>
  <c r="P49"/>
  <c r="U49"/>
  <c r="U83"/>
  <c r="S83" s="1"/>
  <c r="U75"/>
  <c r="S75" s="1"/>
  <c r="U67"/>
  <c r="S67" s="1"/>
  <c r="U59"/>
  <c r="U51"/>
  <c r="U43"/>
  <c r="S43" s="1"/>
  <c r="U35"/>
  <c r="U23"/>
  <c r="U7"/>
  <c r="U88"/>
  <c r="S88" s="1"/>
  <c r="U79"/>
  <c r="S79" s="1"/>
  <c r="U71"/>
  <c r="S71" s="1"/>
  <c r="U63"/>
  <c r="U55"/>
  <c r="S55" s="1"/>
  <c r="U47"/>
  <c r="U39"/>
  <c r="U31"/>
  <c r="U27"/>
  <c r="S27" s="1"/>
  <c r="U19"/>
  <c r="U15"/>
  <c r="U11"/>
  <c r="U82"/>
  <c r="S82" s="1"/>
  <c r="U78"/>
  <c r="U74"/>
  <c r="U70"/>
  <c r="U66"/>
  <c r="T66" s="1"/>
  <c r="N66" s="1"/>
  <c r="U62"/>
  <c r="U58"/>
  <c r="U54"/>
  <c r="U50"/>
  <c r="T50" s="1"/>
  <c r="N50" s="1"/>
  <c r="U46"/>
  <c r="U42"/>
  <c r="U38"/>
  <c r="U34"/>
  <c r="T34" s="1"/>
  <c r="N34" s="1"/>
  <c r="U30"/>
  <c r="U26"/>
  <c r="U22"/>
  <c r="U18"/>
  <c r="T18" s="1"/>
  <c r="N18" s="1"/>
  <c r="U14"/>
  <c r="U6"/>
  <c r="U81"/>
  <c r="S81" s="1"/>
  <c r="U77"/>
  <c r="S77" s="1"/>
  <c r="U73"/>
  <c r="S73" s="1"/>
  <c r="U69"/>
  <c r="S69" s="1"/>
  <c r="U65"/>
  <c r="U61"/>
  <c r="S61" s="1"/>
  <c r="U57"/>
  <c r="U53"/>
  <c r="U45"/>
  <c r="U41"/>
  <c r="S41" s="1"/>
  <c r="U37"/>
  <c r="U33"/>
  <c r="U29"/>
  <c r="U25"/>
  <c r="S25" s="1"/>
  <c r="U21"/>
  <c r="U17"/>
  <c r="U13"/>
  <c r="U9"/>
  <c r="S9" s="1"/>
  <c r="U5"/>
  <c r="P85"/>
  <c r="U85"/>
  <c r="S85" s="1"/>
  <c r="S76"/>
  <c r="S72"/>
  <c r="T72"/>
  <c r="N72" s="1"/>
  <c r="S68"/>
  <c r="S64"/>
  <c r="T64"/>
  <c r="N64" s="1"/>
  <c r="S60"/>
  <c r="S56"/>
  <c r="T56"/>
  <c r="N56" s="1"/>
  <c r="S52"/>
  <c r="S48"/>
  <c r="T48"/>
  <c r="N48" s="1"/>
  <c r="S44"/>
  <c r="S40"/>
  <c r="T40"/>
  <c r="N40" s="1"/>
  <c r="S36"/>
  <c r="S32"/>
  <c r="T32"/>
  <c r="N32" s="1"/>
  <c r="S28"/>
  <c r="S24"/>
  <c r="T24"/>
  <c r="N24" s="1"/>
  <c r="S20"/>
  <c r="S16"/>
  <c r="T16"/>
  <c r="N16" s="1"/>
  <c r="S12"/>
  <c r="S8"/>
  <c r="T8"/>
  <c r="N8" s="1"/>
  <c r="T84"/>
  <c r="N84" s="1"/>
  <c r="T73"/>
  <c r="N73" s="1"/>
  <c r="S63"/>
  <c r="T63"/>
  <c r="N63" s="1"/>
  <c r="S59"/>
  <c r="T59"/>
  <c r="N59" s="1"/>
  <c r="S51"/>
  <c r="T51"/>
  <c r="N51" s="1"/>
  <c r="S47"/>
  <c r="T47"/>
  <c r="N47" s="1"/>
  <c r="S39"/>
  <c r="T39"/>
  <c r="N39" s="1"/>
  <c r="S35"/>
  <c r="T35"/>
  <c r="N35" s="1"/>
  <c r="S31"/>
  <c r="T31"/>
  <c r="N31" s="1"/>
  <c r="S23"/>
  <c r="T23"/>
  <c r="N23" s="1"/>
  <c r="S19"/>
  <c r="T19"/>
  <c r="N19" s="1"/>
  <c r="S15"/>
  <c r="T15"/>
  <c r="N15" s="1"/>
  <c r="S11"/>
  <c r="T11"/>
  <c r="N11" s="1"/>
  <c r="S7"/>
  <c r="T7"/>
  <c r="N7" s="1"/>
  <c r="T91"/>
  <c r="N91" s="1"/>
  <c r="T87"/>
  <c r="N87" s="1"/>
  <c r="T83"/>
  <c r="N83" s="1"/>
  <c r="T79"/>
  <c r="N79" s="1"/>
  <c r="T71"/>
  <c r="N71" s="1"/>
  <c r="S78"/>
  <c r="T78"/>
  <c r="N78" s="1"/>
  <c r="S74"/>
  <c r="T74"/>
  <c r="N74" s="1"/>
  <c r="S70"/>
  <c r="T70"/>
  <c r="N70" s="1"/>
  <c r="S62"/>
  <c r="T62"/>
  <c r="N62" s="1"/>
  <c r="S58"/>
  <c r="T58"/>
  <c r="N58" s="1"/>
  <c r="S54"/>
  <c r="T54"/>
  <c r="N54" s="1"/>
  <c r="S46"/>
  <c r="T46"/>
  <c r="N46" s="1"/>
  <c r="S42"/>
  <c r="T42"/>
  <c r="N42" s="1"/>
  <c r="S38"/>
  <c r="T38"/>
  <c r="N38" s="1"/>
  <c r="S30"/>
  <c r="T30"/>
  <c r="N30" s="1"/>
  <c r="S26"/>
  <c r="T26"/>
  <c r="N26" s="1"/>
  <c r="S22"/>
  <c r="T22"/>
  <c r="N22" s="1"/>
  <c r="S18"/>
  <c r="S14"/>
  <c r="T14"/>
  <c r="N14" s="1"/>
  <c r="S6"/>
  <c r="T6"/>
  <c r="N6" s="1"/>
  <c r="T86"/>
  <c r="N86" s="1"/>
  <c r="T69"/>
  <c r="N69" s="1"/>
  <c r="S65"/>
  <c r="T65"/>
  <c r="N65" s="1"/>
  <c r="S57"/>
  <c r="T57"/>
  <c r="N57" s="1"/>
  <c r="S53"/>
  <c r="T53"/>
  <c r="N53" s="1"/>
  <c r="S49"/>
  <c r="T49"/>
  <c r="N49" s="1"/>
  <c r="S45"/>
  <c r="T45"/>
  <c r="N45" s="1"/>
  <c r="S37"/>
  <c r="T37"/>
  <c r="N37" s="1"/>
  <c r="S33"/>
  <c r="T33"/>
  <c r="N33" s="1"/>
  <c r="S29"/>
  <c r="T29"/>
  <c r="N29" s="1"/>
  <c r="S21"/>
  <c r="T21"/>
  <c r="N21" s="1"/>
  <c r="S17"/>
  <c r="T17"/>
  <c r="N17" s="1"/>
  <c r="S13"/>
  <c r="T13"/>
  <c r="N13" s="1"/>
  <c r="S5"/>
  <c r="T5"/>
  <c r="N5" s="1"/>
  <c r="T81"/>
  <c r="N81" s="1"/>
  <c r="T67"/>
  <c r="N67" s="1"/>
  <c r="K3"/>
  <c r="M3" s="1"/>
  <c r="T61" l="1"/>
  <c r="N61" s="1"/>
  <c r="T90"/>
  <c r="N90" s="1"/>
  <c r="S50"/>
  <c r="T75"/>
  <c r="N75" s="1"/>
  <c r="S10"/>
  <c r="S34"/>
  <c r="T80"/>
  <c r="N80" s="1"/>
  <c r="S66"/>
  <c r="T55"/>
  <c r="N55" s="1"/>
  <c r="S4"/>
  <c r="T77"/>
  <c r="N77" s="1"/>
  <c r="T88"/>
  <c r="N88" s="1"/>
  <c r="T85"/>
  <c r="N85" s="1"/>
  <c r="T25"/>
  <c r="N25" s="1"/>
  <c r="T27"/>
  <c r="N27" s="1"/>
  <c r="T43"/>
  <c r="N43" s="1"/>
  <c r="T9"/>
  <c r="N9" s="1"/>
  <c r="T41"/>
  <c r="N41" s="1"/>
  <c r="T82"/>
  <c r="N82" s="1"/>
  <c r="T89"/>
  <c r="N89" s="1"/>
  <c r="Q3"/>
  <c r="P3" l="1"/>
  <c r="U3"/>
  <c r="S3" l="1"/>
  <c r="T3"/>
  <c r="N3" s="1"/>
</calcChain>
</file>

<file path=xl/sharedStrings.xml><?xml version="1.0" encoding="utf-8"?>
<sst xmlns="http://schemas.openxmlformats.org/spreadsheetml/2006/main" count="211" uniqueCount="93">
  <si>
    <t>Remise (%)</t>
  </si>
  <si>
    <t>Montant remise</t>
  </si>
  <si>
    <t>Montant TVA</t>
  </si>
  <si>
    <t>PV TTC</t>
  </si>
  <si>
    <t>PA HT</t>
  </si>
  <si>
    <t>Marge (%)</t>
  </si>
  <si>
    <t>PV HT</t>
  </si>
  <si>
    <t>PVF HT</t>
  </si>
  <si>
    <t>TVA%</t>
  </si>
  <si>
    <t>PVF TTC</t>
  </si>
  <si>
    <t>Taux marque</t>
  </si>
  <si>
    <t>EAN</t>
  </si>
  <si>
    <t>DESIGNATION</t>
  </si>
  <si>
    <t>CATEGORIE</t>
  </si>
  <si>
    <t>MARQUE</t>
  </si>
  <si>
    <t>MB</t>
  </si>
  <si>
    <t>Categories</t>
  </si>
  <si>
    <t>F1</t>
  </si>
  <si>
    <t>F2</t>
  </si>
  <si>
    <t>F3</t>
  </si>
  <si>
    <t>Marques</t>
  </si>
  <si>
    <t>STOCK</t>
  </si>
  <si>
    <t>CONDI</t>
  </si>
  <si>
    <t>POIDS</t>
  </si>
  <si>
    <t>L</t>
  </si>
  <si>
    <t>H</t>
  </si>
  <si>
    <t>P</t>
  </si>
  <si>
    <t>APPRO</t>
  </si>
  <si>
    <t>ICI</t>
  </si>
  <si>
    <t>REF CONST</t>
  </si>
  <si>
    <t>REF FRS</t>
  </si>
  <si>
    <t>BOUTIQUE</t>
  </si>
  <si>
    <t>BLOQUE</t>
  </si>
  <si>
    <t>PETIT</t>
  </si>
  <si>
    <t>MOYEN</t>
  </si>
  <si>
    <t>GRAND</t>
  </si>
  <si>
    <t>SERVICE</t>
  </si>
  <si>
    <t>F4</t>
  </si>
  <si>
    <t>CONDITIONNEMENT</t>
  </si>
  <si>
    <t>NON DEFINI</t>
  </si>
  <si>
    <t>CARACTERISTIQUES</t>
  </si>
  <si>
    <t>REFERENCE</t>
  </si>
  <si>
    <t>BASE</t>
  </si>
  <si>
    <t>PRODUIT TEST</t>
  </si>
  <si>
    <t>MARQUE1</t>
  </si>
  <si>
    <t>MARQUE2</t>
  </si>
  <si>
    <t>MARQUE3</t>
  </si>
  <si>
    <t>MARQUE4</t>
  </si>
  <si>
    <t>MARQUE5</t>
  </si>
  <si>
    <t>MARQUE6</t>
  </si>
  <si>
    <t>MARQUE7</t>
  </si>
  <si>
    <t>MARQUE8</t>
  </si>
  <si>
    <t>MARQUE9</t>
  </si>
  <si>
    <t>MARQUE10</t>
  </si>
  <si>
    <t>MARQUE11</t>
  </si>
  <si>
    <t>MARQUE12</t>
  </si>
  <si>
    <t>MARQUE13</t>
  </si>
  <si>
    <t>MARQUE14</t>
  </si>
  <si>
    <t>MARQUE15</t>
  </si>
  <si>
    <t>MARQUE16</t>
  </si>
  <si>
    <t>MARQUE17</t>
  </si>
  <si>
    <t>MARQUE18</t>
  </si>
  <si>
    <t>MARQUE19</t>
  </si>
  <si>
    <t>MARQUE20</t>
  </si>
  <si>
    <t>AUTRETAXE</t>
  </si>
  <si>
    <t>ASF88000</t>
  </si>
  <si>
    <t>FILTRE1</t>
  </si>
  <si>
    <t>FILTRE2</t>
  </si>
  <si>
    <t>FILTRE3</t>
  </si>
  <si>
    <t>VISSERIE</t>
  </si>
  <si>
    <t>MOTORISATION</t>
  </si>
  <si>
    <t>STRUCTURE</t>
  </si>
  <si>
    <t>1,5MM</t>
  </si>
  <si>
    <t>2MM</t>
  </si>
  <si>
    <t>3MM</t>
  </si>
  <si>
    <t>ACIER</t>
  </si>
  <si>
    <t>PLASTIQUE</t>
  </si>
  <si>
    <t>ESSENCE</t>
  </si>
  <si>
    <t>DIESEL</t>
  </si>
  <si>
    <t>AUTRE</t>
  </si>
  <si>
    <t>4 CV</t>
  </si>
  <si>
    <t>5 CV</t>
  </si>
  <si>
    <t xml:space="preserve">8 CV </t>
  </si>
  <si>
    <t>9CV</t>
  </si>
  <si>
    <t>1MM</t>
  </si>
  <si>
    <t>12CM</t>
  </si>
  <si>
    <t>7,5CM</t>
  </si>
  <si>
    <t>6CM</t>
  </si>
  <si>
    <t>5CM</t>
  </si>
  <si>
    <t>12CV</t>
  </si>
  <si>
    <t>NONDEFINI</t>
  </si>
  <si>
    <t>visserie</t>
  </si>
  <si>
    <t>filtre1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</si>
</sst>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#,##0_ ;\-#,##0\ "/>
    <numFmt numFmtId="165" formatCode="00000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610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8"/>
      <color rgb="FF7030A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5" fillId="4" borderId="0" applyNumberFormat="0" applyBorder="0" applyAlignment="0" applyProtection="0"/>
    <xf numFmtId="0" fontId="9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58">
    <xf numFmtId="0" fontId="0" fillId="0" borderId="0" xfId="0"/>
    <xf numFmtId="44" fontId="4" fillId="0" borderId="0" xfId="1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44" fontId="3" fillId="3" borderId="0" xfId="3" applyNumberFormat="1" applyAlignment="1">
      <alignment horizontal="center"/>
    </xf>
    <xf numFmtId="44" fontId="0" fillId="0" borderId="0" xfId="1" applyFont="1" applyAlignment="1">
      <alignment horizontal="center"/>
    </xf>
    <xf numFmtId="44" fontId="0" fillId="0" borderId="0" xfId="0" applyNumberFormat="1" applyAlignment="1">
      <alignment horizontal="center"/>
    </xf>
    <xf numFmtId="44" fontId="6" fillId="0" borderId="0" xfId="1" applyFont="1" applyAlignment="1">
      <alignment horizontal="left" vertical="center"/>
    </xf>
    <xf numFmtId="0" fontId="0" fillId="0" borderId="0" xfId="0" applyAlignment="1">
      <alignment horizontal="left"/>
    </xf>
    <xf numFmtId="44" fontId="0" fillId="0" borderId="0" xfId="1" applyFont="1" applyAlignment="1">
      <alignment horizontal="left"/>
    </xf>
    <xf numFmtId="44" fontId="7" fillId="2" borderId="0" xfId="2" applyNumberFormat="1" applyFont="1" applyAlignment="1">
      <alignment horizontal="center"/>
    </xf>
    <xf numFmtId="0" fontId="8" fillId="4" borderId="0" xfId="4" applyFont="1" applyAlignment="1">
      <alignment horizontal="center"/>
    </xf>
    <xf numFmtId="44" fontId="8" fillId="4" borderId="0" xfId="4" applyNumberFormat="1" applyFont="1" applyAlignment="1">
      <alignment horizontal="center"/>
    </xf>
    <xf numFmtId="44" fontId="3" fillId="6" borderId="0" xfId="3" applyNumberFormat="1" applyFill="1" applyAlignment="1">
      <alignment horizontal="center"/>
    </xf>
    <xf numFmtId="44" fontId="8" fillId="5" borderId="0" xfId="1" applyFont="1" applyFill="1" applyAlignment="1">
      <alignment horizontal="left"/>
    </xf>
    <xf numFmtId="0" fontId="8" fillId="5" borderId="0" xfId="0" applyFont="1" applyFill="1" applyAlignment="1">
      <alignment horizontal="left"/>
    </xf>
    <xf numFmtId="0" fontId="8" fillId="5" borderId="0" xfId="0" applyFont="1" applyFill="1"/>
    <xf numFmtId="0" fontId="0" fillId="0" borderId="0" xfId="0" applyAlignment="1">
      <alignment wrapText="1"/>
    </xf>
    <xf numFmtId="164" fontId="4" fillId="0" borderId="0" xfId="1" applyNumberFormat="1" applyFont="1" applyAlignment="1">
      <alignment horizontal="center"/>
    </xf>
    <xf numFmtId="164" fontId="0" fillId="0" borderId="0" xfId="1" applyNumberFormat="1" applyFont="1" applyAlignment="1">
      <alignment horizontal="center"/>
    </xf>
    <xf numFmtId="44" fontId="4" fillId="0" borderId="0" xfId="1" applyFont="1" applyAlignment="1">
      <alignment horizontal="center" vertical="center"/>
    </xf>
    <xf numFmtId="165" fontId="0" fillId="0" borderId="0" xfId="0" applyNumberFormat="1" applyAlignment="1">
      <alignment horizontal="center" wrapText="1"/>
    </xf>
    <xf numFmtId="0" fontId="0" fillId="7" borderId="0" xfId="0" applyFill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Fill="1"/>
    <xf numFmtId="165" fontId="1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8" fillId="4" borderId="0" xfId="4" applyFont="1" applyAlignment="1">
      <alignment horizontal="center"/>
    </xf>
    <xf numFmtId="0" fontId="10" fillId="0" borderId="0" xfId="5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5" borderId="0" xfId="0" applyFill="1" applyAlignment="1">
      <alignment horizontal="center"/>
    </xf>
    <xf numFmtId="0" fontId="11" fillId="8" borderId="1" xfId="0" applyFont="1" applyFill="1" applyBorder="1" applyAlignment="1">
      <alignment horizontal="center"/>
    </xf>
    <xf numFmtId="0" fontId="11" fillId="8" borderId="2" xfId="0" applyFont="1" applyFill="1" applyBorder="1" applyAlignment="1">
      <alignment horizontal="center"/>
    </xf>
    <xf numFmtId="0" fontId="11" fillId="8" borderId="3" xfId="0" applyFont="1" applyFill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0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8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9" borderId="1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8" fillId="5" borderId="0" xfId="0" applyFont="1" applyFill="1" applyAlignment="1">
      <alignment horizontal="center"/>
    </xf>
    <xf numFmtId="0" fontId="8" fillId="5" borderId="6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8" fillId="5" borderId="7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</cellXfs>
  <cellStyles count="7">
    <cellStyle name="60 % - Accent1" xfId="4" builtinId="32"/>
    <cellStyle name="Lien hypertexte" xfId="5" builtinId="8"/>
    <cellStyle name="Monétaire" xfId="1" builtinId="4"/>
    <cellStyle name="Monétaire 2" xfId="6"/>
    <cellStyle name="Neutre" xfId="3" builtinId="28"/>
    <cellStyle name="Normal" xfId="0" builtinId="0"/>
    <cellStyle name="Satisfaisant" xfId="2" builtinId="26"/>
  </cellStyles>
  <dxfs count="38">
    <dxf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relativeIndent="255" justifyLastLine="0" shrinkToFit="0" readingOrder="0"/>
    </dxf>
    <dxf>
      <font>
        <b/>
      </font>
      <alignment horizontal="center" vertical="bottom" textRotation="0" wrapText="0" indent="0" relativeIndent="255" justifyLastLine="0" shrinkToFit="0" readingOrder="0"/>
    </dxf>
    <dxf>
      <font>
        <b/>
      </font>
      <alignment horizontal="center" vertical="center" textRotation="0" wrapText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_ ;\-#,##0\ 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_ ;\-#,##0\ 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6100"/>
        <name val="Calibri"/>
        <scheme val="minor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6100"/>
        <name val="Calibri"/>
        <scheme val="minor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relativeIndent="255" justifyLastLine="0" shrinkToFit="0" readingOrder="0"/>
    </dxf>
    <dxf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relativeIndent="255" justifyLastLine="0" shrinkToFit="0" readingOrder="0"/>
    </dxf>
    <dxf>
      <numFmt numFmtId="34" formatCode="_-* #,##0.00\ &quot;€&quot;_-;\-* #,##0.00\ &quot;€&quot;_-;_-* &quot;-&quot;??\ &quot;€&quot;_-;_-@_-"/>
      <fill>
        <patternFill patternType="solid">
          <fgColor indexed="64"/>
          <bgColor theme="2"/>
        </patternFill>
      </fill>
      <alignment horizontal="center" vertical="bottom" textRotation="0" wrapText="0" indent="0" relativeIndent="255" justifyLastLine="0" shrinkToFit="0" readingOrder="0"/>
    </dxf>
    <dxf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ill>
        <patternFill patternType="solid">
          <fgColor indexed="64"/>
          <bgColor theme="1" tint="0.34998626667073579"/>
        </patternFill>
      </fill>
      <alignment horizontal="center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numFmt numFmtId="165" formatCode="00000"/>
      <alignment horizontal="center" vertical="bottom" textRotation="0" wrapText="1" indent="0" relativeIndent="255" justifyLastLine="0" shrinkToFit="0" readingOrder="0"/>
    </dxf>
    <dxf>
      <alignment horizontal="center" textRotation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BDD" displayName="BDD" ref="A2:AF91" totalsRowShown="0" headerRowDxfId="37" dataDxfId="36" headerRowCellStyle="Monétaire">
  <autoFilter ref="A2:AF91"/>
  <tableColumns count="32">
    <tableColumn id="1" name="EAN" dataDxfId="35"/>
    <tableColumn id="2" name="DESIGNATION" dataDxfId="34"/>
    <tableColumn id="3" name="MARQUE" dataDxfId="33"/>
    <tableColumn id="4" name="CATEGORIE" dataDxfId="32"/>
    <tableColumn id="21" name="F1" dataDxfId="31"/>
    <tableColumn id="20" name="F2" dataDxfId="30"/>
    <tableColumn id="19" name="F3" dataDxfId="29"/>
    <tableColumn id="18" name="F4" dataDxfId="28"/>
    <tableColumn id="5" name="PA HT" dataDxfId="27" dataCellStyle="60 % - Accent1"/>
    <tableColumn id="6" name="Marge (%)" dataDxfId="26" dataCellStyle="60 % - Accent1"/>
    <tableColumn id="7" name="Taux marque" dataDxfId="25">
      <calculatedColumnFormula>(100/(100-J3))</calculatedColumnFormula>
    </tableColumn>
    <tableColumn id="31" name="AUTRETAXE" dataDxfId="24" dataCellStyle="Monétaire"/>
    <tableColumn id="8" name="PV HT" dataDxfId="23" dataCellStyle="Neutre">
      <calculatedColumnFormula>(I3*K3)+L3</calculatedColumnFormula>
    </tableColumn>
    <tableColumn id="9" name="MB" dataDxfId="22" dataCellStyle="Neutre">
      <calculatedColumnFormula>T3-I3</calculatedColumnFormula>
    </tableColumn>
    <tableColumn id="10" name="TVA%" dataDxfId="21" dataCellStyle="60 % - Accent1"/>
    <tableColumn id="11" name="Montant TVA" dataDxfId="20">
      <calculatedColumnFormula>Q3-M3</calculatedColumnFormula>
    </tableColumn>
    <tableColumn id="12" name="PV TTC" dataDxfId="19" dataCellStyle="Neutre">
      <calculatedColumnFormula>M3*(1+(O3/100))</calculatedColumnFormula>
    </tableColumn>
    <tableColumn id="13" name="Remise (%)" dataDxfId="18" dataCellStyle="60 % - Accent1"/>
    <tableColumn id="14" name="Montant remise" dataDxfId="17" dataCellStyle="Monétaire">
      <calculatedColumnFormula>Q3-U3</calculatedColumnFormula>
    </tableColumn>
    <tableColumn id="15" name="PVF HT" dataDxfId="16" dataCellStyle="Satisfaisant">
      <calculatedColumnFormula>U3/1.2</calculatedColumnFormula>
    </tableColumn>
    <tableColumn id="16" name="PVF TTC" dataDxfId="15" dataCellStyle="Satisfaisant">
      <calculatedColumnFormula>Q3*(1-R3/100)</calculatedColumnFormula>
    </tableColumn>
    <tableColumn id="17" name="STOCK" dataDxfId="14" dataCellStyle="Monétaire"/>
    <tableColumn id="33" name="BLOQUE" dataDxfId="13" dataCellStyle="Monétaire"/>
    <tableColumn id="23" name="CONDI" dataDxfId="12"/>
    <tableColumn id="24" name="POIDS" dataDxfId="11"/>
    <tableColumn id="25" name="L" dataDxfId="10"/>
    <tableColumn id="26" name="H" dataDxfId="9"/>
    <tableColumn id="27" name="P" dataDxfId="8"/>
    <tableColumn id="30" name="REF CONST" dataDxfId="7"/>
    <tableColumn id="29" name="REF FRS" dataDxfId="6"/>
    <tableColumn id="28" name="APPRO" dataDxfId="5" dataCellStyle="Lien hypertexte"/>
    <tableColumn id="32" name="BOUTIQUE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15" totalsRowShown="0" headerRowDxfId="3" dataDxfId="2" headerRowCellStyle="Monétaire" dataCellStyle="Monétaire">
  <autoFilter ref="A1:A15"/>
  <sortState ref="A2:A42">
    <sortCondition ref="A1:A42"/>
  </sortState>
  <tableColumns count="1">
    <tableColumn id="1" name="Categories" dataDxfId="1" dataCellStyle="Monétai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E1:E49" totalsRowShown="0" headerRowDxfId="0">
  <autoFilter ref="E1:E49"/>
  <sortState ref="E2:E22">
    <sortCondition ref="E1:E22"/>
  </sortState>
  <tableColumns count="1">
    <tableColumn id="1" name="Marque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C1:C6" totalsRowShown="0">
  <autoFilter ref="C1:C6"/>
  <tableColumns count="1">
    <tableColumn id="1" name="CONDITIONNEM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5"/>
  <sheetViews>
    <sheetView workbookViewId="0">
      <selection activeCell="G10" sqref="G10"/>
    </sheetView>
  </sheetViews>
  <sheetFormatPr baseColWidth="10" defaultRowHeight="14.5" outlineLevelCol="1"/>
  <cols>
    <col min="1" max="1" width="4.7265625" style="34" customWidth="1"/>
    <col min="2" max="2" width="16.1796875" style="29" customWidth="1"/>
    <col min="3" max="3" width="42.26953125" style="29" customWidth="1"/>
    <col min="4" max="4" width="9.26953125" style="29" customWidth="1"/>
    <col min="5" max="5" width="11.453125" style="29"/>
    <col min="6" max="6" width="11.453125" style="29" customWidth="1" outlineLevel="1"/>
    <col min="7" max="7" width="11.453125" style="29"/>
  </cols>
  <sheetData>
    <row r="1" spans="2:8" ht="109.5" customHeight="1" thickBot="1">
      <c r="B1" s="34"/>
      <c r="C1" s="34"/>
      <c r="D1" s="34"/>
      <c r="E1" s="34"/>
      <c r="F1" s="34"/>
      <c r="G1" s="34"/>
      <c r="H1" s="23"/>
    </row>
    <row r="2" spans="2:8" ht="16" thickBot="1">
      <c r="B2" s="36" t="s">
        <v>41</v>
      </c>
      <c r="C2" s="51">
        <v>123123</v>
      </c>
      <c r="D2" s="34"/>
      <c r="E2" s="52"/>
      <c r="F2" s="52"/>
      <c r="G2" s="52"/>
      <c r="H2" s="23"/>
    </row>
    <row r="3" spans="2:8" ht="15" thickBot="1">
      <c r="B3" s="53"/>
      <c r="C3" s="53"/>
      <c r="D3" s="53"/>
      <c r="E3" s="53"/>
      <c r="F3" s="53"/>
      <c r="G3" s="53"/>
      <c r="H3" s="23"/>
    </row>
    <row r="4" spans="2:8" ht="16" thickBot="1">
      <c r="B4" s="36" t="s">
        <v>11</v>
      </c>
      <c r="C4" s="35" t="s">
        <v>12</v>
      </c>
      <c r="D4" s="37" t="s">
        <v>21</v>
      </c>
      <c r="E4" s="37" t="s">
        <v>27</v>
      </c>
      <c r="F4" s="37" t="s">
        <v>15</v>
      </c>
      <c r="G4" s="35" t="s">
        <v>3</v>
      </c>
      <c r="H4" s="23"/>
    </row>
    <row r="5" spans="2:8" ht="15" thickBot="1">
      <c r="B5" s="54">
        <f>VLOOKUP(C2,BDD[#All],1,FALSE)</f>
        <v>123123</v>
      </c>
      <c r="C5" s="55" t="str">
        <f>VLOOKUP(C2,BDD[#All],2,FALSE)</f>
        <v>PRODUIT TEST</v>
      </c>
      <c r="D5" s="56">
        <f>VLOOKUP(C2,BDD[#All],23,FALSE)</f>
        <v>0</v>
      </c>
      <c r="E5" s="56" t="str">
        <f>VLOOKUP(C2,BDD[#All],32,FALSE)</f>
        <v>ICI</v>
      </c>
      <c r="F5" s="56">
        <f>VLOOKUP(C2,BDD[#All],14,FALSE)</f>
        <v>2.5</v>
      </c>
      <c r="G5" s="55">
        <f>VLOOKUP(C2,BDD[#All],21,FALSE)</f>
        <v>15</v>
      </c>
      <c r="H5" s="23"/>
    </row>
    <row r="6" spans="2:8" ht="15" thickBot="1">
      <c r="B6" s="53"/>
      <c r="C6" s="53"/>
      <c r="D6" s="53"/>
      <c r="E6" s="53"/>
      <c r="F6" s="53"/>
      <c r="G6" s="53"/>
      <c r="H6" s="23"/>
    </row>
    <row r="7" spans="2:8" ht="16" thickBot="1">
      <c r="B7" s="53"/>
      <c r="C7" s="35" t="s">
        <v>40</v>
      </c>
      <c r="D7" s="53"/>
      <c r="E7" s="53"/>
      <c r="F7" s="53"/>
      <c r="G7" s="53"/>
      <c r="H7" s="23"/>
    </row>
    <row r="8" spans="2:8">
      <c r="B8" s="53"/>
      <c r="C8" s="57" t="str">
        <f>VLOOKUP(C2,BDD[#All],5,FALSE)</f>
        <v>1MM</v>
      </c>
      <c r="D8" s="53"/>
      <c r="E8" s="53"/>
      <c r="F8" s="53"/>
      <c r="G8" s="53"/>
      <c r="H8" s="23"/>
    </row>
    <row r="9" spans="2:8">
      <c r="B9" s="53"/>
      <c r="C9" s="57" t="str">
        <f>VLOOKUP(C2,BDD[#All],6,FALSE)</f>
        <v>7,5CM</v>
      </c>
      <c r="D9" s="53"/>
      <c r="E9" s="53"/>
      <c r="F9" s="53"/>
      <c r="G9" s="53"/>
      <c r="H9" s="23"/>
    </row>
    <row r="10" spans="2:8" ht="15" thickBot="1">
      <c r="B10" s="53"/>
      <c r="C10" s="55" t="str">
        <f>VLOOKUP(C2,BDD[#All],7,FALSE)</f>
        <v>ACIER</v>
      </c>
      <c r="D10" s="53"/>
      <c r="E10" s="53"/>
      <c r="F10" s="53"/>
      <c r="G10" s="53"/>
      <c r="H10" s="23"/>
    </row>
    <row r="11" spans="2:8" ht="15" thickBot="1">
      <c r="B11" s="53"/>
      <c r="C11" s="53"/>
      <c r="D11" s="53"/>
      <c r="E11" s="53"/>
      <c r="F11" s="53"/>
      <c r="G11" s="53"/>
      <c r="H11" s="23"/>
    </row>
    <row r="12" spans="2:8" ht="16" thickBot="1">
      <c r="B12" s="53"/>
      <c r="C12" s="35" t="s">
        <v>38</v>
      </c>
      <c r="D12" s="53"/>
      <c r="E12" s="53"/>
      <c r="F12" s="53"/>
      <c r="G12" s="53"/>
      <c r="H12" s="23"/>
    </row>
    <row r="13" spans="2:8" ht="15" thickBot="1">
      <c r="B13" s="53"/>
      <c r="C13" s="55" t="str">
        <f>VLOOKUP(C2,BDD[#All],24,FALSE)</f>
        <v>NON DEFINI</v>
      </c>
      <c r="D13" s="53"/>
      <c r="E13" s="53"/>
      <c r="F13" s="53"/>
      <c r="G13" s="53"/>
      <c r="H13" s="23"/>
    </row>
    <row r="14" spans="2:8">
      <c r="B14" s="34"/>
      <c r="C14" s="34"/>
      <c r="D14" s="34"/>
      <c r="E14" s="34"/>
      <c r="F14" s="34"/>
      <c r="G14" s="34"/>
      <c r="H14" s="23"/>
    </row>
    <row r="15" spans="2:8">
      <c r="B15" s="34"/>
      <c r="C15" s="34"/>
      <c r="D15" s="34"/>
      <c r="E15" s="34"/>
      <c r="F15" s="34"/>
      <c r="G15" s="34"/>
      <c r="H15" s="2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F91"/>
  <sheetViews>
    <sheetView tabSelected="1" workbookViewId="0">
      <selection activeCell="C14" sqref="C14"/>
    </sheetView>
  </sheetViews>
  <sheetFormatPr baseColWidth="10" defaultRowHeight="14.5" outlineLevelCol="1"/>
  <cols>
    <col min="1" max="1" width="23.81640625" style="25" customWidth="1"/>
    <col min="2" max="2" width="46.81640625" style="3" customWidth="1"/>
    <col min="3" max="3" width="18.26953125" style="3" customWidth="1" outlineLevel="1"/>
    <col min="4" max="4" width="18.26953125" style="3" customWidth="1"/>
    <col min="5" max="7" width="13.1796875" style="3" customWidth="1" outlineLevel="1"/>
    <col min="8" max="8" width="4.453125" style="22" customWidth="1"/>
    <col min="9" max="9" width="13.26953125" style="5" customWidth="1" outlineLevel="1"/>
    <col min="10" max="10" width="13.26953125" style="3" customWidth="1" outlineLevel="1"/>
    <col min="11" max="11" width="14.54296875" style="3" customWidth="1" outlineLevel="1"/>
    <col min="12" max="12" width="14.54296875" style="5" customWidth="1" outlineLevel="1"/>
    <col min="13" max="14" width="13.26953125" style="5" customWidth="1" outlineLevel="1"/>
    <col min="15" max="15" width="13.26953125" style="3" customWidth="1" outlineLevel="1"/>
    <col min="16" max="16" width="14.81640625" style="3" customWidth="1" outlineLevel="1"/>
    <col min="17" max="17" width="13.26953125" style="5" customWidth="1"/>
    <col min="18" max="18" width="13.26953125" style="3" customWidth="1" outlineLevel="1"/>
    <col min="19" max="19" width="18.26953125" style="5" customWidth="1" outlineLevel="1"/>
    <col min="20" max="20" width="13.26953125" style="5" customWidth="1" outlineLevel="1"/>
    <col min="21" max="21" width="14.81640625" style="5" customWidth="1"/>
    <col min="22" max="22" width="13.26953125" style="19" customWidth="1"/>
    <col min="23" max="23" width="13.26953125" style="19" customWidth="1" outlineLevel="1"/>
    <col min="24" max="25" width="11.453125" style="3" customWidth="1" outlineLevel="1"/>
    <col min="26" max="28" width="7.26953125" style="3" customWidth="1" outlineLevel="1"/>
    <col min="29" max="29" width="27.54296875" style="3" customWidth="1" outlineLevel="1"/>
    <col min="30" max="30" width="20.7265625" style="3" customWidth="1" outlineLevel="1"/>
    <col min="31" max="31" width="11.453125" style="33" customWidth="1" outlineLevel="1"/>
    <col min="32" max="32" width="11.453125" style="2"/>
  </cols>
  <sheetData>
    <row r="1" spans="1:32" ht="43.5" customHeight="1">
      <c r="B1" s="27" t="s">
        <v>42</v>
      </c>
      <c r="H1" s="24"/>
    </row>
    <row r="2" spans="1:32">
      <c r="A2" s="25" t="s">
        <v>11</v>
      </c>
      <c r="B2" s="3" t="s">
        <v>12</v>
      </c>
      <c r="C2" s="3" t="s">
        <v>14</v>
      </c>
      <c r="D2" s="3" t="s">
        <v>13</v>
      </c>
      <c r="E2" s="3" t="s">
        <v>17</v>
      </c>
      <c r="F2" s="3" t="s">
        <v>18</v>
      </c>
      <c r="G2" s="3" t="s">
        <v>19</v>
      </c>
      <c r="H2" s="22" t="s">
        <v>37</v>
      </c>
      <c r="I2" s="1" t="s">
        <v>4</v>
      </c>
      <c r="J2" s="2" t="s">
        <v>5</v>
      </c>
      <c r="K2" s="2" t="s">
        <v>10</v>
      </c>
      <c r="L2" s="1" t="s">
        <v>64</v>
      </c>
      <c r="M2" s="1" t="s">
        <v>6</v>
      </c>
      <c r="N2" s="1" t="s">
        <v>15</v>
      </c>
      <c r="O2" s="2" t="s">
        <v>8</v>
      </c>
      <c r="P2" s="2" t="s">
        <v>2</v>
      </c>
      <c r="Q2" s="1" t="s">
        <v>3</v>
      </c>
      <c r="R2" s="2" t="s">
        <v>0</v>
      </c>
      <c r="S2" s="1" t="s">
        <v>1</v>
      </c>
      <c r="T2" s="1" t="s">
        <v>7</v>
      </c>
      <c r="U2" s="1" t="s">
        <v>9</v>
      </c>
      <c r="V2" s="18" t="s">
        <v>21</v>
      </c>
      <c r="W2" s="18" t="s">
        <v>32</v>
      </c>
      <c r="X2" s="1" t="s">
        <v>22</v>
      </c>
      <c r="Y2" s="1" t="s">
        <v>23</v>
      </c>
      <c r="Z2" s="1" t="s">
        <v>24</v>
      </c>
      <c r="AA2" s="1" t="s">
        <v>25</v>
      </c>
      <c r="AB2" s="1" t="s">
        <v>26</v>
      </c>
      <c r="AC2" s="1" t="s">
        <v>29</v>
      </c>
      <c r="AD2" s="1" t="s">
        <v>30</v>
      </c>
      <c r="AE2" s="20" t="s">
        <v>27</v>
      </c>
      <c r="AF2" s="1" t="s">
        <v>31</v>
      </c>
    </row>
    <row r="3" spans="1:32">
      <c r="A3" s="21">
        <v>123123</v>
      </c>
      <c r="B3" s="3" t="s">
        <v>43</v>
      </c>
      <c r="C3" s="3" t="s">
        <v>46</v>
      </c>
      <c r="D3" s="3" t="s">
        <v>69</v>
      </c>
      <c r="E3" s="3" t="s">
        <v>84</v>
      </c>
      <c r="F3" s="29" t="s">
        <v>86</v>
      </c>
      <c r="G3" s="29" t="s">
        <v>75</v>
      </c>
      <c r="H3" s="22">
        <v>0</v>
      </c>
      <c r="I3" s="12">
        <v>10</v>
      </c>
      <c r="J3" s="11">
        <v>20</v>
      </c>
      <c r="K3" s="3">
        <f t="shared" ref="K3" si="0">(100/(100-J3))</f>
        <v>1.25</v>
      </c>
      <c r="L3" s="5">
        <v>0</v>
      </c>
      <c r="M3" s="4">
        <f t="shared" ref="M3" si="1">(I3*K3)+L3</f>
        <v>12.5</v>
      </c>
      <c r="N3" s="13">
        <f t="shared" ref="N3" si="2">T3-I3</f>
        <v>2.5</v>
      </c>
      <c r="O3" s="11">
        <v>20</v>
      </c>
      <c r="P3" s="6">
        <f t="shared" ref="P3" si="3">Q3-M3</f>
        <v>2.5</v>
      </c>
      <c r="Q3" s="4">
        <f t="shared" ref="Q3" si="4">M3*(1+(O3/100))</f>
        <v>15</v>
      </c>
      <c r="R3" s="11">
        <v>0</v>
      </c>
      <c r="S3" s="5">
        <f t="shared" ref="S3" si="5">Q3-U3</f>
        <v>0</v>
      </c>
      <c r="T3" s="10">
        <f t="shared" ref="T3" si="6">U3/1.2</f>
        <v>12.5</v>
      </c>
      <c r="U3" s="10">
        <f t="shared" ref="U3" si="7">Q3*(1-R3/100)</f>
        <v>15</v>
      </c>
      <c r="V3" s="19">
        <v>2</v>
      </c>
      <c r="W3" s="19">
        <v>0</v>
      </c>
      <c r="X3" s="3" t="s">
        <v>39</v>
      </c>
      <c r="Y3" s="3">
        <v>0.5</v>
      </c>
      <c r="Z3" s="3">
        <v>0</v>
      </c>
      <c r="AA3" s="3">
        <v>0</v>
      </c>
      <c r="AB3" s="3">
        <v>0</v>
      </c>
      <c r="AC3" s="17">
        <v>10002321</v>
      </c>
      <c r="AD3" s="17" t="s">
        <v>65</v>
      </c>
      <c r="AE3" s="26" t="s">
        <v>28</v>
      </c>
      <c r="AF3" s="2" t="s">
        <v>28</v>
      </c>
    </row>
    <row r="4" spans="1:32">
      <c r="A4" s="21"/>
      <c r="H4" s="22">
        <v>0</v>
      </c>
      <c r="I4" s="12"/>
      <c r="J4" s="31">
        <v>0</v>
      </c>
      <c r="K4" s="3">
        <f t="shared" ref="K4:K35" si="8">(100/(100-J4))</f>
        <v>1</v>
      </c>
      <c r="L4" s="5">
        <v>0</v>
      </c>
      <c r="M4" s="4">
        <f t="shared" ref="M4:M35" si="9">(I4*K4)+L4</f>
        <v>0</v>
      </c>
      <c r="N4" s="13">
        <f t="shared" ref="N4:N35" si="10">T4-I4</f>
        <v>0</v>
      </c>
      <c r="O4" s="11">
        <v>20</v>
      </c>
      <c r="P4" s="6">
        <f t="shared" ref="P4:P35" si="11">Q4-M4</f>
        <v>0</v>
      </c>
      <c r="Q4" s="4">
        <f t="shared" ref="Q4:Q35" si="12">M4*(1+(O4/100))</f>
        <v>0</v>
      </c>
      <c r="R4" s="11">
        <v>0</v>
      </c>
      <c r="S4" s="5">
        <f t="shared" ref="S4:S35" si="13">Q4-U4</f>
        <v>0</v>
      </c>
      <c r="T4" s="10">
        <f t="shared" ref="T4:T35" si="14">U4/1.2</f>
        <v>0</v>
      </c>
      <c r="U4" s="10">
        <f t="shared" ref="U4:U35" si="15">Q4*(1-R4/100)</f>
        <v>0</v>
      </c>
      <c r="W4" s="19">
        <v>0</v>
      </c>
      <c r="X4" s="29" t="s">
        <v>39</v>
      </c>
      <c r="AD4" s="17"/>
      <c r="AE4" s="26" t="s">
        <v>28</v>
      </c>
      <c r="AF4" s="2" t="s">
        <v>28</v>
      </c>
    </row>
    <row r="5" spans="1:32">
      <c r="A5" s="21"/>
      <c r="H5" s="22">
        <v>0</v>
      </c>
      <c r="I5" s="12"/>
      <c r="J5" s="31">
        <v>0</v>
      </c>
      <c r="K5" s="3">
        <f t="shared" si="8"/>
        <v>1</v>
      </c>
      <c r="L5" s="5">
        <v>0</v>
      </c>
      <c r="M5" s="4">
        <f t="shared" si="9"/>
        <v>0</v>
      </c>
      <c r="N5" s="13">
        <f t="shared" si="10"/>
        <v>0</v>
      </c>
      <c r="O5" s="11">
        <v>20</v>
      </c>
      <c r="P5" s="6">
        <f t="shared" si="11"/>
        <v>0</v>
      </c>
      <c r="Q5" s="4">
        <f t="shared" si="12"/>
        <v>0</v>
      </c>
      <c r="R5" s="11">
        <v>0</v>
      </c>
      <c r="S5" s="5">
        <f t="shared" si="13"/>
        <v>0</v>
      </c>
      <c r="T5" s="10">
        <f t="shared" si="14"/>
        <v>0</v>
      </c>
      <c r="U5" s="10">
        <f t="shared" si="15"/>
        <v>0</v>
      </c>
      <c r="W5" s="19">
        <v>0</v>
      </c>
      <c r="X5" s="29" t="s">
        <v>39</v>
      </c>
      <c r="AE5" s="32"/>
    </row>
    <row r="6" spans="1:32">
      <c r="A6" s="21"/>
      <c r="H6" s="22">
        <v>0</v>
      </c>
      <c r="I6" s="12"/>
      <c r="J6" s="31">
        <v>0</v>
      </c>
      <c r="K6" s="3">
        <f t="shared" si="8"/>
        <v>1</v>
      </c>
      <c r="L6" s="5">
        <v>0</v>
      </c>
      <c r="M6" s="4">
        <f t="shared" si="9"/>
        <v>0</v>
      </c>
      <c r="N6" s="13">
        <f t="shared" si="10"/>
        <v>0</v>
      </c>
      <c r="O6" s="11">
        <v>20</v>
      </c>
      <c r="P6" s="6">
        <f t="shared" si="11"/>
        <v>0</v>
      </c>
      <c r="Q6" s="4">
        <f t="shared" si="12"/>
        <v>0</v>
      </c>
      <c r="R6" s="11">
        <v>0</v>
      </c>
      <c r="S6" s="5">
        <f t="shared" si="13"/>
        <v>0</v>
      </c>
      <c r="T6" s="10">
        <f t="shared" si="14"/>
        <v>0</v>
      </c>
      <c r="U6" s="10">
        <f t="shared" si="15"/>
        <v>0</v>
      </c>
      <c r="W6" s="19">
        <v>0</v>
      </c>
      <c r="X6" s="29" t="s">
        <v>39</v>
      </c>
      <c r="AE6" s="32"/>
    </row>
    <row r="7" spans="1:32">
      <c r="A7" s="21"/>
      <c r="H7" s="22">
        <v>0</v>
      </c>
      <c r="I7" s="12"/>
      <c r="J7" s="31">
        <v>0</v>
      </c>
      <c r="K7" s="3">
        <f t="shared" si="8"/>
        <v>1</v>
      </c>
      <c r="L7" s="5">
        <v>0</v>
      </c>
      <c r="M7" s="4">
        <f t="shared" si="9"/>
        <v>0</v>
      </c>
      <c r="N7" s="13">
        <f t="shared" si="10"/>
        <v>0</v>
      </c>
      <c r="O7" s="11">
        <v>20</v>
      </c>
      <c r="P7" s="6">
        <f t="shared" si="11"/>
        <v>0</v>
      </c>
      <c r="Q7" s="4">
        <f t="shared" si="12"/>
        <v>0</v>
      </c>
      <c r="R7" s="11">
        <v>0</v>
      </c>
      <c r="S7" s="5">
        <f t="shared" si="13"/>
        <v>0</v>
      </c>
      <c r="T7" s="10">
        <f t="shared" si="14"/>
        <v>0</v>
      </c>
      <c r="U7" s="10">
        <f t="shared" si="15"/>
        <v>0</v>
      </c>
      <c r="W7" s="19">
        <v>0</v>
      </c>
      <c r="X7" s="29" t="s">
        <v>39</v>
      </c>
      <c r="AE7" s="32"/>
    </row>
    <row r="8" spans="1:32">
      <c r="A8" s="21"/>
      <c r="H8" s="22">
        <v>0</v>
      </c>
      <c r="I8" s="12"/>
      <c r="J8" s="31">
        <v>0</v>
      </c>
      <c r="K8" s="3">
        <f t="shared" si="8"/>
        <v>1</v>
      </c>
      <c r="L8" s="5">
        <v>0</v>
      </c>
      <c r="M8" s="4">
        <f t="shared" si="9"/>
        <v>0</v>
      </c>
      <c r="N8" s="13">
        <f t="shared" si="10"/>
        <v>0</v>
      </c>
      <c r="O8" s="11">
        <v>20</v>
      </c>
      <c r="P8" s="6">
        <f t="shared" si="11"/>
        <v>0</v>
      </c>
      <c r="Q8" s="4">
        <f t="shared" si="12"/>
        <v>0</v>
      </c>
      <c r="R8" s="11">
        <v>0</v>
      </c>
      <c r="S8" s="5">
        <f t="shared" si="13"/>
        <v>0</v>
      </c>
      <c r="T8" s="10">
        <f t="shared" si="14"/>
        <v>0</v>
      </c>
      <c r="U8" s="10">
        <f t="shared" si="15"/>
        <v>0</v>
      </c>
      <c r="W8" s="19">
        <v>0</v>
      </c>
      <c r="X8" s="29" t="s">
        <v>39</v>
      </c>
      <c r="AE8" s="32"/>
    </row>
    <row r="9" spans="1:32">
      <c r="A9" s="21"/>
      <c r="H9" s="22">
        <v>0</v>
      </c>
      <c r="I9" s="12"/>
      <c r="J9" s="31">
        <v>0</v>
      </c>
      <c r="K9" s="3">
        <f t="shared" si="8"/>
        <v>1</v>
      </c>
      <c r="L9" s="5">
        <v>0</v>
      </c>
      <c r="M9" s="4">
        <f t="shared" si="9"/>
        <v>0</v>
      </c>
      <c r="N9" s="13">
        <f t="shared" si="10"/>
        <v>0</v>
      </c>
      <c r="O9" s="11">
        <v>20</v>
      </c>
      <c r="P9" s="6">
        <f t="shared" si="11"/>
        <v>0</v>
      </c>
      <c r="Q9" s="4">
        <f t="shared" si="12"/>
        <v>0</v>
      </c>
      <c r="R9" s="11">
        <v>0</v>
      </c>
      <c r="S9" s="5">
        <f t="shared" si="13"/>
        <v>0</v>
      </c>
      <c r="T9" s="10">
        <f t="shared" si="14"/>
        <v>0</v>
      </c>
      <c r="U9" s="10">
        <f t="shared" si="15"/>
        <v>0</v>
      </c>
      <c r="W9" s="19">
        <v>0</v>
      </c>
      <c r="X9" s="29" t="s">
        <v>39</v>
      </c>
      <c r="AE9" s="32"/>
    </row>
    <row r="10" spans="1:32">
      <c r="A10" s="21"/>
      <c r="H10" s="22">
        <v>0</v>
      </c>
      <c r="I10" s="12"/>
      <c r="J10" s="31">
        <v>0</v>
      </c>
      <c r="K10" s="3">
        <f t="shared" si="8"/>
        <v>1</v>
      </c>
      <c r="L10" s="5">
        <v>0</v>
      </c>
      <c r="M10" s="4">
        <f t="shared" si="9"/>
        <v>0</v>
      </c>
      <c r="N10" s="13">
        <f t="shared" si="10"/>
        <v>0</v>
      </c>
      <c r="O10" s="11">
        <v>20</v>
      </c>
      <c r="P10" s="6">
        <f t="shared" si="11"/>
        <v>0</v>
      </c>
      <c r="Q10" s="4">
        <f t="shared" si="12"/>
        <v>0</v>
      </c>
      <c r="R10" s="11">
        <v>0</v>
      </c>
      <c r="S10" s="5">
        <f t="shared" si="13"/>
        <v>0</v>
      </c>
      <c r="T10" s="10">
        <f t="shared" si="14"/>
        <v>0</v>
      </c>
      <c r="U10" s="10">
        <f t="shared" si="15"/>
        <v>0</v>
      </c>
      <c r="W10" s="19">
        <v>0</v>
      </c>
      <c r="X10" s="29" t="s">
        <v>39</v>
      </c>
      <c r="AE10" s="32"/>
    </row>
    <row r="11" spans="1:32">
      <c r="A11" s="21"/>
      <c r="H11" s="22">
        <v>0</v>
      </c>
      <c r="I11" s="12"/>
      <c r="J11" s="31">
        <v>0</v>
      </c>
      <c r="K11" s="3">
        <f t="shared" si="8"/>
        <v>1</v>
      </c>
      <c r="L11" s="5">
        <v>0</v>
      </c>
      <c r="M11" s="4">
        <f t="shared" si="9"/>
        <v>0</v>
      </c>
      <c r="N11" s="13">
        <f t="shared" si="10"/>
        <v>0</v>
      </c>
      <c r="O11" s="11">
        <v>20</v>
      </c>
      <c r="P11" s="6">
        <f t="shared" si="11"/>
        <v>0</v>
      </c>
      <c r="Q11" s="4">
        <f t="shared" si="12"/>
        <v>0</v>
      </c>
      <c r="R11" s="11">
        <v>0</v>
      </c>
      <c r="S11" s="5">
        <f t="shared" si="13"/>
        <v>0</v>
      </c>
      <c r="T11" s="10">
        <f t="shared" si="14"/>
        <v>0</v>
      </c>
      <c r="U11" s="10">
        <f t="shared" si="15"/>
        <v>0</v>
      </c>
      <c r="W11" s="19">
        <v>0</v>
      </c>
      <c r="X11" s="29" t="s">
        <v>39</v>
      </c>
      <c r="AE11" s="32"/>
    </row>
    <row r="12" spans="1:32">
      <c r="A12" s="21"/>
      <c r="H12" s="22">
        <v>0</v>
      </c>
      <c r="I12" s="12"/>
      <c r="J12" s="31">
        <v>0</v>
      </c>
      <c r="K12" s="3">
        <f t="shared" si="8"/>
        <v>1</v>
      </c>
      <c r="L12" s="5">
        <v>0</v>
      </c>
      <c r="M12" s="4">
        <f t="shared" si="9"/>
        <v>0</v>
      </c>
      <c r="N12" s="13">
        <f t="shared" si="10"/>
        <v>0</v>
      </c>
      <c r="O12" s="11">
        <v>20</v>
      </c>
      <c r="P12" s="6">
        <f t="shared" si="11"/>
        <v>0</v>
      </c>
      <c r="Q12" s="4">
        <f t="shared" si="12"/>
        <v>0</v>
      </c>
      <c r="R12" s="11">
        <v>0</v>
      </c>
      <c r="S12" s="5">
        <f t="shared" si="13"/>
        <v>0</v>
      </c>
      <c r="T12" s="10">
        <f t="shared" si="14"/>
        <v>0</v>
      </c>
      <c r="U12" s="10">
        <f t="shared" si="15"/>
        <v>0</v>
      </c>
      <c r="W12" s="19">
        <v>0</v>
      </c>
      <c r="X12" s="29" t="s">
        <v>39</v>
      </c>
      <c r="AE12" s="32"/>
    </row>
    <row r="13" spans="1:32">
      <c r="A13" s="21"/>
      <c r="H13" s="22">
        <v>0</v>
      </c>
      <c r="I13" s="12"/>
      <c r="J13" s="31">
        <v>0</v>
      </c>
      <c r="K13" s="3">
        <f t="shared" si="8"/>
        <v>1</v>
      </c>
      <c r="L13" s="5">
        <v>0</v>
      </c>
      <c r="M13" s="4">
        <f t="shared" si="9"/>
        <v>0</v>
      </c>
      <c r="N13" s="13">
        <f t="shared" si="10"/>
        <v>0</v>
      </c>
      <c r="O13" s="11">
        <v>20</v>
      </c>
      <c r="P13" s="6">
        <f t="shared" si="11"/>
        <v>0</v>
      </c>
      <c r="Q13" s="4">
        <f t="shared" si="12"/>
        <v>0</v>
      </c>
      <c r="R13" s="11">
        <v>0</v>
      </c>
      <c r="S13" s="5">
        <f t="shared" si="13"/>
        <v>0</v>
      </c>
      <c r="T13" s="10">
        <f t="shared" si="14"/>
        <v>0</v>
      </c>
      <c r="U13" s="10">
        <f t="shared" si="15"/>
        <v>0</v>
      </c>
      <c r="W13" s="19">
        <v>0</v>
      </c>
      <c r="X13" s="29" t="s">
        <v>39</v>
      </c>
      <c r="AE13" s="32"/>
    </row>
    <row r="14" spans="1:32">
      <c r="A14" s="21"/>
      <c r="H14" s="22">
        <v>0</v>
      </c>
      <c r="I14" s="12"/>
      <c r="J14" s="31">
        <v>0</v>
      </c>
      <c r="K14" s="3">
        <f t="shared" si="8"/>
        <v>1</v>
      </c>
      <c r="L14" s="5">
        <v>0</v>
      </c>
      <c r="M14" s="4">
        <f t="shared" si="9"/>
        <v>0</v>
      </c>
      <c r="N14" s="13">
        <f t="shared" si="10"/>
        <v>0</v>
      </c>
      <c r="O14" s="11">
        <v>20</v>
      </c>
      <c r="P14" s="6">
        <f t="shared" si="11"/>
        <v>0</v>
      </c>
      <c r="Q14" s="4">
        <f t="shared" si="12"/>
        <v>0</v>
      </c>
      <c r="R14" s="11">
        <v>0</v>
      </c>
      <c r="S14" s="5">
        <f t="shared" si="13"/>
        <v>0</v>
      </c>
      <c r="T14" s="10">
        <f t="shared" si="14"/>
        <v>0</v>
      </c>
      <c r="U14" s="10">
        <f t="shared" si="15"/>
        <v>0</v>
      </c>
      <c r="W14" s="19">
        <v>0</v>
      </c>
      <c r="X14" s="29" t="s">
        <v>39</v>
      </c>
      <c r="AE14" s="32"/>
    </row>
    <row r="15" spans="1:32">
      <c r="A15" s="21"/>
      <c r="H15" s="22">
        <v>0</v>
      </c>
      <c r="I15" s="12"/>
      <c r="J15" s="31">
        <v>0</v>
      </c>
      <c r="K15" s="3">
        <f t="shared" si="8"/>
        <v>1</v>
      </c>
      <c r="L15" s="5">
        <v>0</v>
      </c>
      <c r="M15" s="4">
        <f t="shared" si="9"/>
        <v>0</v>
      </c>
      <c r="N15" s="13">
        <f t="shared" si="10"/>
        <v>0</v>
      </c>
      <c r="O15" s="11">
        <v>20</v>
      </c>
      <c r="P15" s="6">
        <f t="shared" si="11"/>
        <v>0</v>
      </c>
      <c r="Q15" s="4">
        <f t="shared" si="12"/>
        <v>0</v>
      </c>
      <c r="R15" s="11">
        <v>0</v>
      </c>
      <c r="S15" s="5">
        <f t="shared" si="13"/>
        <v>0</v>
      </c>
      <c r="T15" s="10">
        <f t="shared" si="14"/>
        <v>0</v>
      </c>
      <c r="U15" s="10">
        <f t="shared" si="15"/>
        <v>0</v>
      </c>
      <c r="W15" s="19">
        <v>0</v>
      </c>
      <c r="X15" s="29" t="s">
        <v>39</v>
      </c>
      <c r="AE15" s="32"/>
    </row>
    <row r="16" spans="1:32">
      <c r="A16" s="21"/>
      <c r="H16" s="22">
        <v>0</v>
      </c>
      <c r="I16" s="12"/>
      <c r="J16" s="31">
        <v>0</v>
      </c>
      <c r="K16" s="3">
        <f t="shared" si="8"/>
        <v>1</v>
      </c>
      <c r="L16" s="5">
        <v>0</v>
      </c>
      <c r="M16" s="4">
        <f t="shared" si="9"/>
        <v>0</v>
      </c>
      <c r="N16" s="13">
        <f t="shared" si="10"/>
        <v>0</v>
      </c>
      <c r="O16" s="11">
        <v>20</v>
      </c>
      <c r="P16" s="6">
        <f t="shared" si="11"/>
        <v>0</v>
      </c>
      <c r="Q16" s="4">
        <f t="shared" si="12"/>
        <v>0</v>
      </c>
      <c r="R16" s="11">
        <v>0</v>
      </c>
      <c r="S16" s="5">
        <f t="shared" si="13"/>
        <v>0</v>
      </c>
      <c r="T16" s="10">
        <f t="shared" si="14"/>
        <v>0</v>
      </c>
      <c r="U16" s="10">
        <f t="shared" si="15"/>
        <v>0</v>
      </c>
      <c r="W16" s="19">
        <v>0</v>
      </c>
      <c r="X16" s="29" t="s">
        <v>39</v>
      </c>
      <c r="AE16" s="32"/>
    </row>
    <row r="17" spans="1:31">
      <c r="A17" s="21"/>
      <c r="H17" s="22">
        <v>0</v>
      </c>
      <c r="I17" s="12"/>
      <c r="J17" s="31">
        <v>0</v>
      </c>
      <c r="K17" s="3">
        <f t="shared" si="8"/>
        <v>1</v>
      </c>
      <c r="L17" s="5">
        <v>0</v>
      </c>
      <c r="M17" s="4">
        <f t="shared" si="9"/>
        <v>0</v>
      </c>
      <c r="N17" s="13">
        <f t="shared" si="10"/>
        <v>0</v>
      </c>
      <c r="O17" s="11">
        <v>20</v>
      </c>
      <c r="P17" s="6">
        <f t="shared" si="11"/>
        <v>0</v>
      </c>
      <c r="Q17" s="4">
        <f t="shared" si="12"/>
        <v>0</v>
      </c>
      <c r="R17" s="11">
        <v>0</v>
      </c>
      <c r="S17" s="5">
        <f t="shared" si="13"/>
        <v>0</v>
      </c>
      <c r="T17" s="10">
        <f t="shared" si="14"/>
        <v>0</v>
      </c>
      <c r="U17" s="10">
        <f t="shared" si="15"/>
        <v>0</v>
      </c>
      <c r="W17" s="19">
        <v>0</v>
      </c>
      <c r="X17" s="29" t="s">
        <v>39</v>
      </c>
      <c r="AE17" s="32"/>
    </row>
    <row r="18" spans="1:31">
      <c r="A18" s="21"/>
      <c r="H18" s="22">
        <v>0</v>
      </c>
      <c r="I18" s="12"/>
      <c r="J18" s="31">
        <v>0</v>
      </c>
      <c r="K18" s="3">
        <f t="shared" si="8"/>
        <v>1</v>
      </c>
      <c r="L18" s="5">
        <v>0</v>
      </c>
      <c r="M18" s="4">
        <f t="shared" si="9"/>
        <v>0</v>
      </c>
      <c r="N18" s="13">
        <f t="shared" si="10"/>
        <v>0</v>
      </c>
      <c r="O18" s="11">
        <v>20</v>
      </c>
      <c r="P18" s="6">
        <f t="shared" si="11"/>
        <v>0</v>
      </c>
      <c r="Q18" s="4">
        <f t="shared" si="12"/>
        <v>0</v>
      </c>
      <c r="R18" s="11">
        <v>0</v>
      </c>
      <c r="S18" s="5">
        <f t="shared" si="13"/>
        <v>0</v>
      </c>
      <c r="T18" s="10">
        <f t="shared" si="14"/>
        <v>0</v>
      </c>
      <c r="U18" s="10">
        <f t="shared" si="15"/>
        <v>0</v>
      </c>
      <c r="W18" s="19">
        <v>0</v>
      </c>
      <c r="X18" s="29" t="s">
        <v>39</v>
      </c>
      <c r="AE18" s="32"/>
    </row>
    <row r="19" spans="1:31">
      <c r="A19" s="21"/>
      <c r="H19" s="22">
        <v>0</v>
      </c>
      <c r="I19" s="12"/>
      <c r="J19" s="31">
        <v>0</v>
      </c>
      <c r="K19" s="3">
        <f t="shared" si="8"/>
        <v>1</v>
      </c>
      <c r="L19" s="5">
        <v>0</v>
      </c>
      <c r="M19" s="4">
        <f t="shared" si="9"/>
        <v>0</v>
      </c>
      <c r="N19" s="13">
        <f t="shared" si="10"/>
        <v>0</v>
      </c>
      <c r="O19" s="11">
        <v>20</v>
      </c>
      <c r="P19" s="6">
        <f t="shared" si="11"/>
        <v>0</v>
      </c>
      <c r="Q19" s="4">
        <f t="shared" si="12"/>
        <v>0</v>
      </c>
      <c r="R19" s="11">
        <v>0</v>
      </c>
      <c r="S19" s="5">
        <f t="shared" si="13"/>
        <v>0</v>
      </c>
      <c r="T19" s="10">
        <f t="shared" si="14"/>
        <v>0</v>
      </c>
      <c r="U19" s="10">
        <f t="shared" si="15"/>
        <v>0</v>
      </c>
      <c r="W19" s="19">
        <v>0</v>
      </c>
      <c r="X19" s="29" t="s">
        <v>39</v>
      </c>
      <c r="AE19" s="32"/>
    </row>
    <row r="20" spans="1:31">
      <c r="A20" s="21"/>
      <c r="H20" s="22">
        <v>0</v>
      </c>
      <c r="I20" s="12"/>
      <c r="J20" s="31">
        <v>0</v>
      </c>
      <c r="K20" s="3">
        <f t="shared" si="8"/>
        <v>1</v>
      </c>
      <c r="L20" s="5">
        <v>0</v>
      </c>
      <c r="M20" s="4">
        <f t="shared" si="9"/>
        <v>0</v>
      </c>
      <c r="N20" s="13">
        <f t="shared" si="10"/>
        <v>0</v>
      </c>
      <c r="O20" s="11">
        <v>20</v>
      </c>
      <c r="P20" s="6">
        <f t="shared" si="11"/>
        <v>0</v>
      </c>
      <c r="Q20" s="4">
        <f t="shared" si="12"/>
        <v>0</v>
      </c>
      <c r="R20" s="11">
        <v>0</v>
      </c>
      <c r="S20" s="5">
        <f t="shared" si="13"/>
        <v>0</v>
      </c>
      <c r="T20" s="10">
        <f t="shared" si="14"/>
        <v>0</v>
      </c>
      <c r="U20" s="10">
        <f t="shared" si="15"/>
        <v>0</v>
      </c>
      <c r="W20" s="19">
        <v>0</v>
      </c>
      <c r="X20" s="29" t="s">
        <v>39</v>
      </c>
      <c r="AE20" s="32"/>
    </row>
    <row r="21" spans="1:31">
      <c r="A21" s="21"/>
      <c r="H21" s="22">
        <v>0</v>
      </c>
      <c r="I21" s="12"/>
      <c r="J21" s="31">
        <v>0</v>
      </c>
      <c r="K21" s="3">
        <f t="shared" si="8"/>
        <v>1</v>
      </c>
      <c r="L21" s="5">
        <v>0</v>
      </c>
      <c r="M21" s="4">
        <f t="shared" si="9"/>
        <v>0</v>
      </c>
      <c r="N21" s="13">
        <f t="shared" si="10"/>
        <v>0</v>
      </c>
      <c r="O21" s="11">
        <v>20</v>
      </c>
      <c r="P21" s="6">
        <f t="shared" si="11"/>
        <v>0</v>
      </c>
      <c r="Q21" s="4">
        <f t="shared" si="12"/>
        <v>0</v>
      </c>
      <c r="R21" s="11">
        <v>0</v>
      </c>
      <c r="S21" s="5">
        <f t="shared" si="13"/>
        <v>0</v>
      </c>
      <c r="T21" s="10">
        <f t="shared" si="14"/>
        <v>0</v>
      </c>
      <c r="U21" s="10">
        <f t="shared" si="15"/>
        <v>0</v>
      </c>
      <c r="W21" s="19">
        <v>0</v>
      </c>
      <c r="X21" s="29" t="s">
        <v>39</v>
      </c>
      <c r="AE21" s="32"/>
    </row>
    <row r="22" spans="1:31">
      <c r="A22" s="21"/>
      <c r="H22" s="22">
        <v>0</v>
      </c>
      <c r="I22" s="12"/>
      <c r="J22" s="31">
        <v>0</v>
      </c>
      <c r="K22" s="3">
        <f t="shared" si="8"/>
        <v>1</v>
      </c>
      <c r="L22" s="5">
        <v>0</v>
      </c>
      <c r="M22" s="4">
        <f t="shared" si="9"/>
        <v>0</v>
      </c>
      <c r="N22" s="13">
        <f t="shared" si="10"/>
        <v>0</v>
      </c>
      <c r="O22" s="11">
        <v>20</v>
      </c>
      <c r="P22" s="6">
        <f t="shared" si="11"/>
        <v>0</v>
      </c>
      <c r="Q22" s="4">
        <f t="shared" si="12"/>
        <v>0</v>
      </c>
      <c r="R22" s="11">
        <v>0</v>
      </c>
      <c r="S22" s="5">
        <f t="shared" si="13"/>
        <v>0</v>
      </c>
      <c r="T22" s="10">
        <f t="shared" si="14"/>
        <v>0</v>
      </c>
      <c r="U22" s="10">
        <f t="shared" si="15"/>
        <v>0</v>
      </c>
      <c r="W22" s="19">
        <v>0</v>
      </c>
      <c r="X22" s="29" t="s">
        <v>39</v>
      </c>
      <c r="AE22" s="32"/>
    </row>
    <row r="23" spans="1:31">
      <c r="A23" s="21"/>
      <c r="H23" s="22">
        <v>0</v>
      </c>
      <c r="I23" s="12"/>
      <c r="J23" s="31">
        <v>0</v>
      </c>
      <c r="K23" s="3">
        <f t="shared" si="8"/>
        <v>1</v>
      </c>
      <c r="L23" s="5">
        <v>0</v>
      </c>
      <c r="M23" s="4">
        <f t="shared" si="9"/>
        <v>0</v>
      </c>
      <c r="N23" s="13">
        <f t="shared" si="10"/>
        <v>0</v>
      </c>
      <c r="O23" s="11">
        <v>20</v>
      </c>
      <c r="P23" s="6">
        <f t="shared" si="11"/>
        <v>0</v>
      </c>
      <c r="Q23" s="4">
        <f t="shared" si="12"/>
        <v>0</v>
      </c>
      <c r="R23" s="11">
        <v>0</v>
      </c>
      <c r="S23" s="5">
        <f t="shared" si="13"/>
        <v>0</v>
      </c>
      <c r="T23" s="10">
        <f t="shared" si="14"/>
        <v>0</v>
      </c>
      <c r="U23" s="10">
        <f t="shared" si="15"/>
        <v>0</v>
      </c>
      <c r="W23" s="19">
        <v>0</v>
      </c>
      <c r="X23" s="29" t="s">
        <v>39</v>
      </c>
      <c r="AE23" s="32"/>
    </row>
    <row r="24" spans="1:31">
      <c r="A24" s="21"/>
      <c r="H24" s="22">
        <v>0</v>
      </c>
      <c r="I24" s="12"/>
      <c r="J24" s="31">
        <v>0</v>
      </c>
      <c r="K24" s="3">
        <f t="shared" si="8"/>
        <v>1</v>
      </c>
      <c r="L24" s="5">
        <v>0</v>
      </c>
      <c r="M24" s="4">
        <f t="shared" si="9"/>
        <v>0</v>
      </c>
      <c r="N24" s="13">
        <f t="shared" si="10"/>
        <v>0</v>
      </c>
      <c r="O24" s="11">
        <v>20</v>
      </c>
      <c r="P24" s="6">
        <f t="shared" si="11"/>
        <v>0</v>
      </c>
      <c r="Q24" s="4">
        <f t="shared" si="12"/>
        <v>0</v>
      </c>
      <c r="R24" s="11">
        <v>0</v>
      </c>
      <c r="S24" s="5">
        <f t="shared" si="13"/>
        <v>0</v>
      </c>
      <c r="T24" s="10">
        <f t="shared" si="14"/>
        <v>0</v>
      </c>
      <c r="U24" s="10">
        <f t="shared" si="15"/>
        <v>0</v>
      </c>
      <c r="W24" s="19">
        <v>0</v>
      </c>
      <c r="X24" s="29" t="s">
        <v>39</v>
      </c>
      <c r="AE24" s="32"/>
    </row>
    <row r="25" spans="1:31">
      <c r="A25" s="21"/>
      <c r="H25" s="22">
        <v>0</v>
      </c>
      <c r="I25" s="12"/>
      <c r="J25" s="31">
        <v>0</v>
      </c>
      <c r="K25" s="3">
        <f t="shared" si="8"/>
        <v>1</v>
      </c>
      <c r="L25" s="5">
        <v>0</v>
      </c>
      <c r="M25" s="4">
        <f t="shared" si="9"/>
        <v>0</v>
      </c>
      <c r="N25" s="13">
        <f t="shared" si="10"/>
        <v>0</v>
      </c>
      <c r="O25" s="11">
        <v>20</v>
      </c>
      <c r="P25" s="6">
        <f t="shared" si="11"/>
        <v>0</v>
      </c>
      <c r="Q25" s="4">
        <f t="shared" si="12"/>
        <v>0</v>
      </c>
      <c r="R25" s="11">
        <v>0</v>
      </c>
      <c r="S25" s="5">
        <f t="shared" si="13"/>
        <v>0</v>
      </c>
      <c r="T25" s="10">
        <f t="shared" si="14"/>
        <v>0</v>
      </c>
      <c r="U25" s="10">
        <f t="shared" si="15"/>
        <v>0</v>
      </c>
      <c r="W25" s="19">
        <v>0</v>
      </c>
      <c r="X25" s="29" t="s">
        <v>39</v>
      </c>
      <c r="AE25" s="32"/>
    </row>
    <row r="26" spans="1:31">
      <c r="A26" s="21"/>
      <c r="H26" s="22">
        <v>0</v>
      </c>
      <c r="I26" s="12"/>
      <c r="J26" s="31">
        <v>0</v>
      </c>
      <c r="K26" s="3">
        <f t="shared" si="8"/>
        <v>1</v>
      </c>
      <c r="L26" s="5">
        <v>0</v>
      </c>
      <c r="M26" s="4">
        <f t="shared" si="9"/>
        <v>0</v>
      </c>
      <c r="N26" s="13">
        <f t="shared" si="10"/>
        <v>0</v>
      </c>
      <c r="O26" s="11">
        <v>20</v>
      </c>
      <c r="P26" s="6">
        <f t="shared" si="11"/>
        <v>0</v>
      </c>
      <c r="Q26" s="4">
        <f t="shared" si="12"/>
        <v>0</v>
      </c>
      <c r="R26" s="11">
        <v>0</v>
      </c>
      <c r="S26" s="5">
        <f t="shared" si="13"/>
        <v>0</v>
      </c>
      <c r="T26" s="10">
        <f t="shared" si="14"/>
        <v>0</v>
      </c>
      <c r="U26" s="10">
        <f t="shared" si="15"/>
        <v>0</v>
      </c>
      <c r="W26" s="19">
        <v>0</v>
      </c>
      <c r="X26" s="29" t="s">
        <v>39</v>
      </c>
      <c r="AE26" s="32"/>
    </row>
    <row r="27" spans="1:31">
      <c r="A27" s="21"/>
      <c r="H27" s="22">
        <v>0</v>
      </c>
      <c r="I27" s="12"/>
      <c r="J27" s="31">
        <v>0</v>
      </c>
      <c r="K27" s="3">
        <f t="shared" si="8"/>
        <v>1</v>
      </c>
      <c r="L27" s="5">
        <v>0</v>
      </c>
      <c r="M27" s="4">
        <f t="shared" si="9"/>
        <v>0</v>
      </c>
      <c r="N27" s="13">
        <f t="shared" si="10"/>
        <v>0</v>
      </c>
      <c r="O27" s="11">
        <v>20</v>
      </c>
      <c r="P27" s="6">
        <f t="shared" si="11"/>
        <v>0</v>
      </c>
      <c r="Q27" s="4">
        <f t="shared" si="12"/>
        <v>0</v>
      </c>
      <c r="R27" s="11">
        <v>0</v>
      </c>
      <c r="S27" s="5">
        <f t="shared" si="13"/>
        <v>0</v>
      </c>
      <c r="T27" s="10">
        <f t="shared" si="14"/>
        <v>0</v>
      </c>
      <c r="U27" s="10">
        <f t="shared" si="15"/>
        <v>0</v>
      </c>
      <c r="W27" s="19">
        <v>0</v>
      </c>
      <c r="X27" s="29" t="s">
        <v>39</v>
      </c>
      <c r="AE27" s="32"/>
    </row>
    <row r="28" spans="1:31">
      <c r="A28" s="21"/>
      <c r="H28" s="22">
        <v>0</v>
      </c>
      <c r="I28" s="12"/>
      <c r="J28" s="31">
        <v>0</v>
      </c>
      <c r="K28" s="3">
        <f t="shared" si="8"/>
        <v>1</v>
      </c>
      <c r="L28" s="5">
        <v>0</v>
      </c>
      <c r="M28" s="4">
        <f t="shared" si="9"/>
        <v>0</v>
      </c>
      <c r="N28" s="13">
        <f t="shared" si="10"/>
        <v>0</v>
      </c>
      <c r="O28" s="11">
        <v>20</v>
      </c>
      <c r="P28" s="6">
        <f t="shared" si="11"/>
        <v>0</v>
      </c>
      <c r="Q28" s="4">
        <f t="shared" si="12"/>
        <v>0</v>
      </c>
      <c r="R28" s="11">
        <v>0</v>
      </c>
      <c r="S28" s="5">
        <f t="shared" si="13"/>
        <v>0</v>
      </c>
      <c r="T28" s="10">
        <f t="shared" si="14"/>
        <v>0</v>
      </c>
      <c r="U28" s="10">
        <f t="shared" si="15"/>
        <v>0</v>
      </c>
      <c r="W28" s="19">
        <v>0</v>
      </c>
      <c r="X28" s="29" t="s">
        <v>39</v>
      </c>
      <c r="AE28" s="32"/>
    </row>
    <row r="29" spans="1:31">
      <c r="A29" s="21"/>
      <c r="H29" s="22">
        <v>0</v>
      </c>
      <c r="I29" s="12"/>
      <c r="J29" s="31">
        <v>0</v>
      </c>
      <c r="K29" s="3">
        <f t="shared" si="8"/>
        <v>1</v>
      </c>
      <c r="L29" s="5">
        <v>0</v>
      </c>
      <c r="M29" s="4">
        <f t="shared" si="9"/>
        <v>0</v>
      </c>
      <c r="N29" s="13">
        <f t="shared" si="10"/>
        <v>0</v>
      </c>
      <c r="O29" s="11">
        <v>20</v>
      </c>
      <c r="P29" s="6">
        <f t="shared" si="11"/>
        <v>0</v>
      </c>
      <c r="Q29" s="4">
        <f t="shared" si="12"/>
        <v>0</v>
      </c>
      <c r="R29" s="11">
        <v>0</v>
      </c>
      <c r="S29" s="5">
        <f t="shared" si="13"/>
        <v>0</v>
      </c>
      <c r="T29" s="10">
        <f t="shared" si="14"/>
        <v>0</v>
      </c>
      <c r="U29" s="10">
        <f t="shared" si="15"/>
        <v>0</v>
      </c>
      <c r="W29" s="19">
        <v>0</v>
      </c>
      <c r="X29" s="29" t="s">
        <v>39</v>
      </c>
      <c r="AE29" s="32"/>
    </row>
    <row r="30" spans="1:31">
      <c r="A30" s="21"/>
      <c r="H30" s="22">
        <v>0</v>
      </c>
      <c r="I30" s="12"/>
      <c r="J30" s="31">
        <v>0</v>
      </c>
      <c r="K30" s="3">
        <f t="shared" si="8"/>
        <v>1</v>
      </c>
      <c r="L30" s="5">
        <v>0</v>
      </c>
      <c r="M30" s="4">
        <f t="shared" si="9"/>
        <v>0</v>
      </c>
      <c r="N30" s="13">
        <f t="shared" si="10"/>
        <v>0</v>
      </c>
      <c r="O30" s="11">
        <v>20</v>
      </c>
      <c r="P30" s="6">
        <f t="shared" si="11"/>
        <v>0</v>
      </c>
      <c r="Q30" s="4">
        <f t="shared" si="12"/>
        <v>0</v>
      </c>
      <c r="R30" s="11">
        <v>0</v>
      </c>
      <c r="S30" s="5">
        <f t="shared" si="13"/>
        <v>0</v>
      </c>
      <c r="T30" s="10">
        <f t="shared" si="14"/>
        <v>0</v>
      </c>
      <c r="U30" s="10">
        <f t="shared" si="15"/>
        <v>0</v>
      </c>
      <c r="W30" s="19">
        <v>0</v>
      </c>
      <c r="X30" s="29" t="s">
        <v>39</v>
      </c>
      <c r="AE30" s="32"/>
    </row>
    <row r="31" spans="1:31">
      <c r="A31" s="21"/>
      <c r="H31" s="22">
        <v>0</v>
      </c>
      <c r="I31" s="12"/>
      <c r="J31" s="31">
        <v>0</v>
      </c>
      <c r="K31" s="3">
        <f t="shared" si="8"/>
        <v>1</v>
      </c>
      <c r="L31" s="5">
        <v>0</v>
      </c>
      <c r="M31" s="4">
        <f t="shared" si="9"/>
        <v>0</v>
      </c>
      <c r="N31" s="13">
        <f t="shared" si="10"/>
        <v>0</v>
      </c>
      <c r="O31" s="11">
        <v>20</v>
      </c>
      <c r="P31" s="6">
        <f t="shared" si="11"/>
        <v>0</v>
      </c>
      <c r="Q31" s="4">
        <f t="shared" si="12"/>
        <v>0</v>
      </c>
      <c r="R31" s="11">
        <v>0</v>
      </c>
      <c r="S31" s="5">
        <f t="shared" si="13"/>
        <v>0</v>
      </c>
      <c r="T31" s="10">
        <f t="shared" si="14"/>
        <v>0</v>
      </c>
      <c r="U31" s="10">
        <f t="shared" si="15"/>
        <v>0</v>
      </c>
      <c r="W31" s="19">
        <v>0</v>
      </c>
      <c r="X31" s="29" t="s">
        <v>39</v>
      </c>
      <c r="AE31" s="32"/>
    </row>
    <row r="32" spans="1:31">
      <c r="A32" s="21"/>
      <c r="H32" s="22">
        <v>0</v>
      </c>
      <c r="I32" s="12"/>
      <c r="J32" s="31">
        <v>0</v>
      </c>
      <c r="K32" s="3">
        <f t="shared" si="8"/>
        <v>1</v>
      </c>
      <c r="L32" s="5">
        <v>0</v>
      </c>
      <c r="M32" s="4">
        <f t="shared" si="9"/>
        <v>0</v>
      </c>
      <c r="N32" s="13">
        <f t="shared" si="10"/>
        <v>0</v>
      </c>
      <c r="O32" s="11">
        <v>20</v>
      </c>
      <c r="P32" s="6">
        <f t="shared" si="11"/>
        <v>0</v>
      </c>
      <c r="Q32" s="4">
        <f t="shared" si="12"/>
        <v>0</v>
      </c>
      <c r="R32" s="11">
        <v>0</v>
      </c>
      <c r="S32" s="5">
        <f t="shared" si="13"/>
        <v>0</v>
      </c>
      <c r="T32" s="10">
        <f t="shared" si="14"/>
        <v>0</v>
      </c>
      <c r="U32" s="10">
        <f t="shared" si="15"/>
        <v>0</v>
      </c>
      <c r="W32" s="19">
        <v>0</v>
      </c>
      <c r="X32" s="29" t="s">
        <v>39</v>
      </c>
      <c r="AE32" s="32"/>
    </row>
    <row r="33" spans="1:31">
      <c r="A33" s="21"/>
      <c r="H33" s="22">
        <v>0</v>
      </c>
      <c r="I33" s="12"/>
      <c r="J33" s="31">
        <v>0</v>
      </c>
      <c r="K33" s="3">
        <f t="shared" si="8"/>
        <v>1</v>
      </c>
      <c r="L33" s="5">
        <v>0</v>
      </c>
      <c r="M33" s="4">
        <f t="shared" si="9"/>
        <v>0</v>
      </c>
      <c r="N33" s="13">
        <f t="shared" si="10"/>
        <v>0</v>
      </c>
      <c r="O33" s="11">
        <v>20</v>
      </c>
      <c r="P33" s="6">
        <f t="shared" si="11"/>
        <v>0</v>
      </c>
      <c r="Q33" s="4">
        <f t="shared" si="12"/>
        <v>0</v>
      </c>
      <c r="R33" s="11">
        <v>0</v>
      </c>
      <c r="S33" s="5">
        <f t="shared" si="13"/>
        <v>0</v>
      </c>
      <c r="T33" s="10">
        <f t="shared" si="14"/>
        <v>0</v>
      </c>
      <c r="U33" s="10">
        <f t="shared" si="15"/>
        <v>0</v>
      </c>
      <c r="W33" s="19">
        <v>0</v>
      </c>
      <c r="X33" s="29" t="s">
        <v>39</v>
      </c>
      <c r="AE33" s="32"/>
    </row>
    <row r="34" spans="1:31">
      <c r="A34" s="21"/>
      <c r="H34" s="22">
        <v>0</v>
      </c>
      <c r="I34" s="12"/>
      <c r="J34" s="31">
        <v>0</v>
      </c>
      <c r="K34" s="3">
        <f t="shared" si="8"/>
        <v>1</v>
      </c>
      <c r="L34" s="5">
        <v>0</v>
      </c>
      <c r="M34" s="4">
        <f t="shared" si="9"/>
        <v>0</v>
      </c>
      <c r="N34" s="13">
        <f t="shared" si="10"/>
        <v>0</v>
      </c>
      <c r="O34" s="11">
        <v>20</v>
      </c>
      <c r="P34" s="6">
        <f t="shared" si="11"/>
        <v>0</v>
      </c>
      <c r="Q34" s="4">
        <f t="shared" si="12"/>
        <v>0</v>
      </c>
      <c r="R34" s="11">
        <v>0</v>
      </c>
      <c r="S34" s="5">
        <f t="shared" si="13"/>
        <v>0</v>
      </c>
      <c r="T34" s="10">
        <f t="shared" si="14"/>
        <v>0</v>
      </c>
      <c r="U34" s="10">
        <f t="shared" si="15"/>
        <v>0</v>
      </c>
      <c r="W34" s="19">
        <v>0</v>
      </c>
      <c r="X34" s="29" t="s">
        <v>39</v>
      </c>
      <c r="AE34" s="32"/>
    </row>
    <row r="35" spans="1:31">
      <c r="A35" s="21"/>
      <c r="H35" s="22">
        <v>0</v>
      </c>
      <c r="I35" s="12"/>
      <c r="J35" s="31">
        <v>0</v>
      </c>
      <c r="K35" s="3">
        <f t="shared" si="8"/>
        <v>1</v>
      </c>
      <c r="L35" s="5">
        <v>0</v>
      </c>
      <c r="M35" s="4">
        <f t="shared" si="9"/>
        <v>0</v>
      </c>
      <c r="N35" s="13">
        <f t="shared" si="10"/>
        <v>0</v>
      </c>
      <c r="O35" s="11">
        <v>20</v>
      </c>
      <c r="P35" s="6">
        <f t="shared" si="11"/>
        <v>0</v>
      </c>
      <c r="Q35" s="4">
        <f t="shared" si="12"/>
        <v>0</v>
      </c>
      <c r="R35" s="11">
        <v>0</v>
      </c>
      <c r="S35" s="5">
        <f t="shared" si="13"/>
        <v>0</v>
      </c>
      <c r="T35" s="10">
        <f t="shared" si="14"/>
        <v>0</v>
      </c>
      <c r="U35" s="10">
        <f t="shared" si="15"/>
        <v>0</v>
      </c>
      <c r="W35" s="19">
        <v>0</v>
      </c>
      <c r="X35" s="29" t="s">
        <v>39</v>
      </c>
      <c r="AE35" s="32"/>
    </row>
    <row r="36" spans="1:31">
      <c r="A36" s="21"/>
      <c r="H36" s="22">
        <v>0</v>
      </c>
      <c r="I36" s="12"/>
      <c r="J36" s="31">
        <v>0</v>
      </c>
      <c r="K36" s="3">
        <f t="shared" ref="K36:K67" si="16">(100/(100-J36))</f>
        <v>1</v>
      </c>
      <c r="L36" s="5">
        <v>0</v>
      </c>
      <c r="M36" s="4">
        <f t="shared" ref="M36:M67" si="17">(I36*K36)+L36</f>
        <v>0</v>
      </c>
      <c r="N36" s="13">
        <f t="shared" ref="N36:N67" si="18">T36-I36</f>
        <v>0</v>
      </c>
      <c r="O36" s="11">
        <v>20</v>
      </c>
      <c r="P36" s="6">
        <f t="shared" ref="P36:P67" si="19">Q36-M36</f>
        <v>0</v>
      </c>
      <c r="Q36" s="4">
        <f t="shared" ref="Q36:Q67" si="20">M36*(1+(O36/100))</f>
        <v>0</v>
      </c>
      <c r="R36" s="11">
        <v>0</v>
      </c>
      <c r="S36" s="5">
        <f t="shared" ref="S36:S67" si="21">Q36-U36</f>
        <v>0</v>
      </c>
      <c r="T36" s="10">
        <f t="shared" ref="T36:T67" si="22">U36/1.2</f>
        <v>0</v>
      </c>
      <c r="U36" s="10">
        <f t="shared" ref="U36:U67" si="23">Q36*(1-R36/100)</f>
        <v>0</v>
      </c>
      <c r="W36" s="19">
        <v>0</v>
      </c>
      <c r="X36" s="29" t="s">
        <v>39</v>
      </c>
      <c r="AE36" s="32"/>
    </row>
    <row r="37" spans="1:31">
      <c r="A37" s="21"/>
      <c r="H37" s="22">
        <v>0</v>
      </c>
      <c r="I37" s="12"/>
      <c r="J37" s="31">
        <v>0</v>
      </c>
      <c r="K37" s="3">
        <f t="shared" si="16"/>
        <v>1</v>
      </c>
      <c r="L37" s="5">
        <v>0</v>
      </c>
      <c r="M37" s="4">
        <f t="shared" si="17"/>
        <v>0</v>
      </c>
      <c r="N37" s="13">
        <f t="shared" si="18"/>
        <v>0</v>
      </c>
      <c r="O37" s="11">
        <v>20</v>
      </c>
      <c r="P37" s="6">
        <f t="shared" si="19"/>
        <v>0</v>
      </c>
      <c r="Q37" s="4">
        <f t="shared" si="20"/>
        <v>0</v>
      </c>
      <c r="R37" s="11">
        <v>0</v>
      </c>
      <c r="S37" s="5">
        <f t="shared" si="21"/>
        <v>0</v>
      </c>
      <c r="T37" s="10">
        <f t="shared" si="22"/>
        <v>0</v>
      </c>
      <c r="U37" s="10">
        <f t="shared" si="23"/>
        <v>0</v>
      </c>
      <c r="W37" s="19">
        <v>0</v>
      </c>
      <c r="X37" s="29" t="s">
        <v>39</v>
      </c>
      <c r="AE37" s="32"/>
    </row>
    <row r="38" spans="1:31">
      <c r="A38" s="21"/>
      <c r="H38" s="22">
        <v>0</v>
      </c>
      <c r="I38" s="12"/>
      <c r="J38" s="31">
        <v>0</v>
      </c>
      <c r="K38" s="3">
        <f t="shared" si="16"/>
        <v>1</v>
      </c>
      <c r="L38" s="5">
        <v>0</v>
      </c>
      <c r="M38" s="4">
        <f t="shared" si="17"/>
        <v>0</v>
      </c>
      <c r="N38" s="13">
        <f t="shared" si="18"/>
        <v>0</v>
      </c>
      <c r="O38" s="11">
        <v>20</v>
      </c>
      <c r="P38" s="6">
        <f t="shared" si="19"/>
        <v>0</v>
      </c>
      <c r="Q38" s="4">
        <f t="shared" si="20"/>
        <v>0</v>
      </c>
      <c r="R38" s="11">
        <v>0</v>
      </c>
      <c r="S38" s="5">
        <f t="shared" si="21"/>
        <v>0</v>
      </c>
      <c r="T38" s="10">
        <f t="shared" si="22"/>
        <v>0</v>
      </c>
      <c r="U38" s="10">
        <f t="shared" si="23"/>
        <v>0</v>
      </c>
      <c r="W38" s="19">
        <v>0</v>
      </c>
      <c r="X38" s="29" t="s">
        <v>39</v>
      </c>
      <c r="AE38" s="32"/>
    </row>
    <row r="39" spans="1:31">
      <c r="A39" s="21"/>
      <c r="H39" s="22">
        <v>0</v>
      </c>
      <c r="I39" s="12"/>
      <c r="J39" s="31">
        <v>0</v>
      </c>
      <c r="K39" s="3">
        <f t="shared" si="16"/>
        <v>1</v>
      </c>
      <c r="L39" s="5">
        <v>0</v>
      </c>
      <c r="M39" s="4">
        <f t="shared" si="17"/>
        <v>0</v>
      </c>
      <c r="N39" s="13">
        <f t="shared" si="18"/>
        <v>0</v>
      </c>
      <c r="O39" s="11">
        <v>20</v>
      </c>
      <c r="P39" s="6">
        <f t="shared" si="19"/>
        <v>0</v>
      </c>
      <c r="Q39" s="4">
        <f t="shared" si="20"/>
        <v>0</v>
      </c>
      <c r="R39" s="11">
        <v>0</v>
      </c>
      <c r="S39" s="5">
        <f t="shared" si="21"/>
        <v>0</v>
      </c>
      <c r="T39" s="10">
        <f t="shared" si="22"/>
        <v>0</v>
      </c>
      <c r="U39" s="10">
        <f t="shared" si="23"/>
        <v>0</v>
      </c>
      <c r="W39" s="19">
        <v>0</v>
      </c>
      <c r="X39" s="29" t="s">
        <v>39</v>
      </c>
      <c r="AE39" s="32"/>
    </row>
    <row r="40" spans="1:31">
      <c r="A40" s="21"/>
      <c r="H40" s="22">
        <v>0</v>
      </c>
      <c r="I40" s="12"/>
      <c r="J40" s="31">
        <v>0</v>
      </c>
      <c r="K40" s="3">
        <f t="shared" si="16"/>
        <v>1</v>
      </c>
      <c r="L40" s="5">
        <v>0</v>
      </c>
      <c r="M40" s="4">
        <f t="shared" si="17"/>
        <v>0</v>
      </c>
      <c r="N40" s="13">
        <f t="shared" si="18"/>
        <v>0</v>
      </c>
      <c r="O40" s="11">
        <v>20</v>
      </c>
      <c r="P40" s="6">
        <f t="shared" si="19"/>
        <v>0</v>
      </c>
      <c r="Q40" s="4">
        <f t="shared" si="20"/>
        <v>0</v>
      </c>
      <c r="R40" s="11">
        <v>0</v>
      </c>
      <c r="S40" s="5">
        <f t="shared" si="21"/>
        <v>0</v>
      </c>
      <c r="T40" s="10">
        <f t="shared" si="22"/>
        <v>0</v>
      </c>
      <c r="U40" s="10">
        <f t="shared" si="23"/>
        <v>0</v>
      </c>
      <c r="W40" s="19">
        <v>0</v>
      </c>
      <c r="X40" s="29" t="s">
        <v>39</v>
      </c>
      <c r="AE40" s="32"/>
    </row>
    <row r="41" spans="1:31">
      <c r="A41" s="21"/>
      <c r="H41" s="22">
        <v>0</v>
      </c>
      <c r="I41" s="12"/>
      <c r="J41" s="31">
        <v>0</v>
      </c>
      <c r="K41" s="3">
        <f t="shared" si="16"/>
        <v>1</v>
      </c>
      <c r="L41" s="5">
        <v>0</v>
      </c>
      <c r="M41" s="4">
        <f t="shared" si="17"/>
        <v>0</v>
      </c>
      <c r="N41" s="13">
        <f t="shared" si="18"/>
        <v>0</v>
      </c>
      <c r="O41" s="11">
        <v>20</v>
      </c>
      <c r="P41" s="6">
        <f t="shared" si="19"/>
        <v>0</v>
      </c>
      <c r="Q41" s="4">
        <f t="shared" si="20"/>
        <v>0</v>
      </c>
      <c r="R41" s="11">
        <v>0</v>
      </c>
      <c r="S41" s="5">
        <f t="shared" si="21"/>
        <v>0</v>
      </c>
      <c r="T41" s="10">
        <f t="shared" si="22"/>
        <v>0</v>
      </c>
      <c r="U41" s="10">
        <f t="shared" si="23"/>
        <v>0</v>
      </c>
      <c r="W41" s="19">
        <v>0</v>
      </c>
      <c r="X41" s="29" t="s">
        <v>39</v>
      </c>
      <c r="AE41" s="32"/>
    </row>
    <row r="42" spans="1:31">
      <c r="A42" s="21"/>
      <c r="H42" s="22">
        <v>0</v>
      </c>
      <c r="I42" s="12"/>
      <c r="J42" s="31">
        <v>0</v>
      </c>
      <c r="K42" s="3">
        <f t="shared" si="16"/>
        <v>1</v>
      </c>
      <c r="L42" s="5">
        <v>0</v>
      </c>
      <c r="M42" s="4">
        <f t="shared" si="17"/>
        <v>0</v>
      </c>
      <c r="N42" s="13">
        <f t="shared" si="18"/>
        <v>0</v>
      </c>
      <c r="O42" s="11">
        <v>20</v>
      </c>
      <c r="P42" s="6">
        <f t="shared" si="19"/>
        <v>0</v>
      </c>
      <c r="Q42" s="4">
        <f t="shared" si="20"/>
        <v>0</v>
      </c>
      <c r="R42" s="11">
        <v>0</v>
      </c>
      <c r="S42" s="5">
        <f t="shared" si="21"/>
        <v>0</v>
      </c>
      <c r="T42" s="10">
        <f t="shared" si="22"/>
        <v>0</v>
      </c>
      <c r="U42" s="10">
        <f t="shared" si="23"/>
        <v>0</v>
      </c>
      <c r="W42" s="19">
        <v>0</v>
      </c>
      <c r="X42" s="29" t="s">
        <v>39</v>
      </c>
      <c r="AE42" s="32"/>
    </row>
    <row r="43" spans="1:31">
      <c r="A43" s="21"/>
      <c r="H43" s="22">
        <v>0</v>
      </c>
      <c r="I43" s="12"/>
      <c r="J43" s="31">
        <v>0</v>
      </c>
      <c r="K43" s="3">
        <f t="shared" si="16"/>
        <v>1</v>
      </c>
      <c r="L43" s="5">
        <v>0</v>
      </c>
      <c r="M43" s="4">
        <f t="shared" si="17"/>
        <v>0</v>
      </c>
      <c r="N43" s="13">
        <f t="shared" si="18"/>
        <v>0</v>
      </c>
      <c r="O43" s="11">
        <v>20</v>
      </c>
      <c r="P43" s="6">
        <f t="shared" si="19"/>
        <v>0</v>
      </c>
      <c r="Q43" s="4">
        <f t="shared" si="20"/>
        <v>0</v>
      </c>
      <c r="R43" s="11">
        <v>0</v>
      </c>
      <c r="S43" s="5">
        <f t="shared" si="21"/>
        <v>0</v>
      </c>
      <c r="T43" s="10">
        <f t="shared" si="22"/>
        <v>0</v>
      </c>
      <c r="U43" s="10">
        <f t="shared" si="23"/>
        <v>0</v>
      </c>
      <c r="W43" s="19">
        <v>0</v>
      </c>
      <c r="X43" s="29" t="s">
        <v>39</v>
      </c>
      <c r="AE43" s="32"/>
    </row>
    <row r="44" spans="1:31">
      <c r="A44" s="21"/>
      <c r="H44" s="22">
        <v>0</v>
      </c>
      <c r="I44" s="12"/>
      <c r="J44" s="31">
        <v>0</v>
      </c>
      <c r="K44" s="3">
        <f t="shared" si="16"/>
        <v>1</v>
      </c>
      <c r="L44" s="5">
        <v>0</v>
      </c>
      <c r="M44" s="4">
        <f t="shared" si="17"/>
        <v>0</v>
      </c>
      <c r="N44" s="13">
        <f t="shared" si="18"/>
        <v>0</v>
      </c>
      <c r="O44" s="11">
        <v>20</v>
      </c>
      <c r="P44" s="6">
        <f t="shared" si="19"/>
        <v>0</v>
      </c>
      <c r="Q44" s="4">
        <f t="shared" si="20"/>
        <v>0</v>
      </c>
      <c r="R44" s="11">
        <v>0</v>
      </c>
      <c r="S44" s="5">
        <f t="shared" si="21"/>
        <v>0</v>
      </c>
      <c r="T44" s="10">
        <f t="shared" si="22"/>
        <v>0</v>
      </c>
      <c r="U44" s="10">
        <f t="shared" si="23"/>
        <v>0</v>
      </c>
      <c r="W44" s="19">
        <v>0</v>
      </c>
      <c r="X44" s="29" t="s">
        <v>39</v>
      </c>
      <c r="AE44" s="32"/>
    </row>
    <row r="45" spans="1:31">
      <c r="A45" s="21"/>
      <c r="H45" s="22">
        <v>0</v>
      </c>
      <c r="I45" s="12"/>
      <c r="J45" s="31">
        <v>0</v>
      </c>
      <c r="K45" s="3">
        <f t="shared" si="16"/>
        <v>1</v>
      </c>
      <c r="L45" s="5">
        <v>0</v>
      </c>
      <c r="M45" s="4">
        <f t="shared" si="17"/>
        <v>0</v>
      </c>
      <c r="N45" s="13">
        <f t="shared" si="18"/>
        <v>0</v>
      </c>
      <c r="O45" s="11">
        <v>20</v>
      </c>
      <c r="P45" s="6">
        <f t="shared" si="19"/>
        <v>0</v>
      </c>
      <c r="Q45" s="4">
        <f t="shared" si="20"/>
        <v>0</v>
      </c>
      <c r="R45" s="11">
        <v>0</v>
      </c>
      <c r="S45" s="5">
        <f t="shared" si="21"/>
        <v>0</v>
      </c>
      <c r="T45" s="10">
        <f t="shared" si="22"/>
        <v>0</v>
      </c>
      <c r="U45" s="10">
        <f t="shared" si="23"/>
        <v>0</v>
      </c>
      <c r="W45" s="19">
        <v>0</v>
      </c>
      <c r="X45" s="29" t="s">
        <v>39</v>
      </c>
      <c r="AE45" s="32"/>
    </row>
    <row r="46" spans="1:31">
      <c r="A46" s="21"/>
      <c r="H46" s="22">
        <v>0</v>
      </c>
      <c r="I46" s="12"/>
      <c r="J46" s="31">
        <v>0</v>
      </c>
      <c r="K46" s="3">
        <f t="shared" si="16"/>
        <v>1</v>
      </c>
      <c r="L46" s="5">
        <v>0</v>
      </c>
      <c r="M46" s="4">
        <f t="shared" si="17"/>
        <v>0</v>
      </c>
      <c r="N46" s="13">
        <f t="shared" si="18"/>
        <v>0</v>
      </c>
      <c r="O46" s="11">
        <v>20</v>
      </c>
      <c r="P46" s="6">
        <f t="shared" si="19"/>
        <v>0</v>
      </c>
      <c r="Q46" s="4">
        <f t="shared" si="20"/>
        <v>0</v>
      </c>
      <c r="R46" s="11">
        <v>0</v>
      </c>
      <c r="S46" s="5">
        <f t="shared" si="21"/>
        <v>0</v>
      </c>
      <c r="T46" s="10">
        <f t="shared" si="22"/>
        <v>0</v>
      </c>
      <c r="U46" s="10">
        <f t="shared" si="23"/>
        <v>0</v>
      </c>
      <c r="W46" s="19">
        <v>0</v>
      </c>
      <c r="X46" s="29" t="s">
        <v>39</v>
      </c>
      <c r="AE46" s="32"/>
    </row>
    <row r="47" spans="1:31">
      <c r="A47" s="21"/>
      <c r="H47" s="22">
        <v>0</v>
      </c>
      <c r="I47" s="12"/>
      <c r="J47" s="31">
        <v>0</v>
      </c>
      <c r="K47" s="3">
        <f t="shared" si="16"/>
        <v>1</v>
      </c>
      <c r="L47" s="5">
        <v>0</v>
      </c>
      <c r="M47" s="4">
        <f t="shared" si="17"/>
        <v>0</v>
      </c>
      <c r="N47" s="13">
        <f t="shared" si="18"/>
        <v>0</v>
      </c>
      <c r="O47" s="11">
        <v>20</v>
      </c>
      <c r="P47" s="6">
        <f t="shared" si="19"/>
        <v>0</v>
      </c>
      <c r="Q47" s="4">
        <f t="shared" si="20"/>
        <v>0</v>
      </c>
      <c r="R47" s="11">
        <v>0</v>
      </c>
      <c r="S47" s="5">
        <f t="shared" si="21"/>
        <v>0</v>
      </c>
      <c r="T47" s="10">
        <f t="shared" si="22"/>
        <v>0</v>
      </c>
      <c r="U47" s="10">
        <f t="shared" si="23"/>
        <v>0</v>
      </c>
      <c r="W47" s="19">
        <v>0</v>
      </c>
      <c r="X47" s="29" t="s">
        <v>39</v>
      </c>
      <c r="AE47" s="32"/>
    </row>
    <row r="48" spans="1:31">
      <c r="A48" s="21"/>
      <c r="H48" s="22">
        <v>0</v>
      </c>
      <c r="I48" s="12"/>
      <c r="J48" s="31">
        <v>0</v>
      </c>
      <c r="K48" s="3">
        <f t="shared" si="16"/>
        <v>1</v>
      </c>
      <c r="L48" s="5">
        <v>0</v>
      </c>
      <c r="M48" s="4">
        <f t="shared" si="17"/>
        <v>0</v>
      </c>
      <c r="N48" s="13">
        <f t="shared" si="18"/>
        <v>0</v>
      </c>
      <c r="O48" s="11">
        <v>20</v>
      </c>
      <c r="P48" s="6">
        <f t="shared" si="19"/>
        <v>0</v>
      </c>
      <c r="Q48" s="4">
        <f t="shared" si="20"/>
        <v>0</v>
      </c>
      <c r="R48" s="11">
        <v>0</v>
      </c>
      <c r="S48" s="5">
        <f t="shared" si="21"/>
        <v>0</v>
      </c>
      <c r="T48" s="10">
        <f t="shared" si="22"/>
        <v>0</v>
      </c>
      <c r="U48" s="10">
        <f t="shared" si="23"/>
        <v>0</v>
      </c>
      <c r="W48" s="19">
        <v>0</v>
      </c>
      <c r="X48" s="29" t="s">
        <v>39</v>
      </c>
      <c r="AE48" s="32"/>
    </row>
    <row r="49" spans="1:31">
      <c r="A49" s="21"/>
      <c r="H49" s="22">
        <v>0</v>
      </c>
      <c r="I49" s="12"/>
      <c r="J49" s="31">
        <v>0</v>
      </c>
      <c r="K49" s="3">
        <f t="shared" si="16"/>
        <v>1</v>
      </c>
      <c r="L49" s="5">
        <v>0</v>
      </c>
      <c r="M49" s="4">
        <f t="shared" si="17"/>
        <v>0</v>
      </c>
      <c r="N49" s="13">
        <f t="shared" si="18"/>
        <v>0</v>
      </c>
      <c r="O49" s="11">
        <v>20</v>
      </c>
      <c r="P49" s="6">
        <f t="shared" si="19"/>
        <v>0</v>
      </c>
      <c r="Q49" s="4">
        <f t="shared" si="20"/>
        <v>0</v>
      </c>
      <c r="R49" s="11">
        <v>0</v>
      </c>
      <c r="S49" s="5">
        <f t="shared" si="21"/>
        <v>0</v>
      </c>
      <c r="T49" s="10">
        <f t="shared" si="22"/>
        <v>0</v>
      </c>
      <c r="U49" s="10">
        <f t="shared" si="23"/>
        <v>0</v>
      </c>
      <c r="W49" s="19">
        <v>0</v>
      </c>
      <c r="X49" s="29" t="s">
        <v>39</v>
      </c>
      <c r="AE49" s="32"/>
    </row>
    <row r="50" spans="1:31">
      <c r="A50" s="21"/>
      <c r="H50" s="22">
        <v>0</v>
      </c>
      <c r="I50" s="12"/>
      <c r="J50" s="31">
        <v>0</v>
      </c>
      <c r="K50" s="3">
        <f t="shared" si="16"/>
        <v>1</v>
      </c>
      <c r="L50" s="5">
        <v>0</v>
      </c>
      <c r="M50" s="4">
        <f t="shared" si="17"/>
        <v>0</v>
      </c>
      <c r="N50" s="13">
        <f t="shared" si="18"/>
        <v>0</v>
      </c>
      <c r="O50" s="11">
        <v>20</v>
      </c>
      <c r="P50" s="6">
        <f t="shared" si="19"/>
        <v>0</v>
      </c>
      <c r="Q50" s="4">
        <f t="shared" si="20"/>
        <v>0</v>
      </c>
      <c r="R50" s="11">
        <v>0</v>
      </c>
      <c r="S50" s="5">
        <f t="shared" si="21"/>
        <v>0</v>
      </c>
      <c r="T50" s="10">
        <f t="shared" si="22"/>
        <v>0</v>
      </c>
      <c r="U50" s="10">
        <f t="shared" si="23"/>
        <v>0</v>
      </c>
      <c r="W50" s="19">
        <v>0</v>
      </c>
      <c r="X50" s="29" t="s">
        <v>39</v>
      </c>
      <c r="AE50" s="32"/>
    </row>
    <row r="51" spans="1:31">
      <c r="A51" s="21"/>
      <c r="H51" s="22">
        <v>0</v>
      </c>
      <c r="I51" s="12"/>
      <c r="J51" s="31">
        <v>0</v>
      </c>
      <c r="K51" s="3">
        <f t="shared" si="16"/>
        <v>1</v>
      </c>
      <c r="L51" s="5">
        <v>0</v>
      </c>
      <c r="M51" s="4">
        <f t="shared" si="17"/>
        <v>0</v>
      </c>
      <c r="N51" s="13">
        <f t="shared" si="18"/>
        <v>0</v>
      </c>
      <c r="O51" s="11">
        <v>20</v>
      </c>
      <c r="P51" s="6">
        <f t="shared" si="19"/>
        <v>0</v>
      </c>
      <c r="Q51" s="4">
        <f t="shared" si="20"/>
        <v>0</v>
      </c>
      <c r="R51" s="11">
        <v>0</v>
      </c>
      <c r="S51" s="5">
        <f t="shared" si="21"/>
        <v>0</v>
      </c>
      <c r="T51" s="10">
        <f t="shared" si="22"/>
        <v>0</v>
      </c>
      <c r="U51" s="10">
        <f t="shared" si="23"/>
        <v>0</v>
      </c>
      <c r="W51" s="19">
        <v>0</v>
      </c>
      <c r="X51" s="29" t="s">
        <v>39</v>
      </c>
      <c r="AE51" s="32"/>
    </row>
    <row r="52" spans="1:31">
      <c r="A52" s="21"/>
      <c r="H52" s="22">
        <v>0</v>
      </c>
      <c r="I52" s="12"/>
      <c r="J52" s="31">
        <v>0</v>
      </c>
      <c r="K52" s="3">
        <f t="shared" si="16"/>
        <v>1</v>
      </c>
      <c r="L52" s="5">
        <v>0</v>
      </c>
      <c r="M52" s="4">
        <f t="shared" si="17"/>
        <v>0</v>
      </c>
      <c r="N52" s="13">
        <f t="shared" si="18"/>
        <v>0</v>
      </c>
      <c r="O52" s="11">
        <v>20</v>
      </c>
      <c r="P52" s="6">
        <f t="shared" si="19"/>
        <v>0</v>
      </c>
      <c r="Q52" s="4">
        <f t="shared" si="20"/>
        <v>0</v>
      </c>
      <c r="R52" s="11">
        <v>0</v>
      </c>
      <c r="S52" s="5">
        <f t="shared" si="21"/>
        <v>0</v>
      </c>
      <c r="T52" s="10">
        <f t="shared" si="22"/>
        <v>0</v>
      </c>
      <c r="U52" s="10">
        <f t="shared" si="23"/>
        <v>0</v>
      </c>
      <c r="W52" s="19">
        <v>0</v>
      </c>
      <c r="X52" s="29" t="s">
        <v>39</v>
      </c>
      <c r="AE52" s="32"/>
    </row>
    <row r="53" spans="1:31">
      <c r="A53" s="21"/>
      <c r="H53" s="22">
        <v>0</v>
      </c>
      <c r="I53" s="12"/>
      <c r="J53" s="31">
        <v>0</v>
      </c>
      <c r="K53" s="3">
        <f t="shared" si="16"/>
        <v>1</v>
      </c>
      <c r="L53" s="5">
        <v>0</v>
      </c>
      <c r="M53" s="4">
        <f t="shared" si="17"/>
        <v>0</v>
      </c>
      <c r="N53" s="13">
        <f t="shared" si="18"/>
        <v>0</v>
      </c>
      <c r="O53" s="11">
        <v>20</v>
      </c>
      <c r="P53" s="6">
        <f t="shared" si="19"/>
        <v>0</v>
      </c>
      <c r="Q53" s="4">
        <f t="shared" si="20"/>
        <v>0</v>
      </c>
      <c r="R53" s="11">
        <v>0</v>
      </c>
      <c r="S53" s="5">
        <f t="shared" si="21"/>
        <v>0</v>
      </c>
      <c r="T53" s="10">
        <f t="shared" si="22"/>
        <v>0</v>
      </c>
      <c r="U53" s="10">
        <f t="shared" si="23"/>
        <v>0</v>
      </c>
      <c r="W53" s="19">
        <v>0</v>
      </c>
      <c r="X53" s="29" t="s">
        <v>39</v>
      </c>
      <c r="AE53" s="32"/>
    </row>
    <row r="54" spans="1:31">
      <c r="A54" s="21"/>
      <c r="H54" s="22">
        <v>0</v>
      </c>
      <c r="I54" s="12"/>
      <c r="J54" s="31">
        <v>0</v>
      </c>
      <c r="K54" s="3">
        <f t="shared" si="16"/>
        <v>1</v>
      </c>
      <c r="L54" s="5">
        <v>0</v>
      </c>
      <c r="M54" s="4">
        <f t="shared" si="17"/>
        <v>0</v>
      </c>
      <c r="N54" s="13">
        <f t="shared" si="18"/>
        <v>0</v>
      </c>
      <c r="O54" s="11">
        <v>20</v>
      </c>
      <c r="P54" s="6">
        <f t="shared" si="19"/>
        <v>0</v>
      </c>
      <c r="Q54" s="4">
        <f t="shared" si="20"/>
        <v>0</v>
      </c>
      <c r="R54" s="11">
        <v>0</v>
      </c>
      <c r="S54" s="5">
        <f t="shared" si="21"/>
        <v>0</v>
      </c>
      <c r="T54" s="10">
        <f t="shared" si="22"/>
        <v>0</v>
      </c>
      <c r="U54" s="10">
        <f t="shared" si="23"/>
        <v>0</v>
      </c>
      <c r="W54" s="19">
        <v>0</v>
      </c>
      <c r="X54" s="29" t="s">
        <v>39</v>
      </c>
      <c r="AE54" s="32"/>
    </row>
    <row r="55" spans="1:31">
      <c r="A55" s="21"/>
      <c r="H55" s="22">
        <v>0</v>
      </c>
      <c r="I55" s="12"/>
      <c r="J55" s="31">
        <v>0</v>
      </c>
      <c r="K55" s="3">
        <f t="shared" si="16"/>
        <v>1</v>
      </c>
      <c r="L55" s="5">
        <v>0</v>
      </c>
      <c r="M55" s="4">
        <f t="shared" si="17"/>
        <v>0</v>
      </c>
      <c r="N55" s="13">
        <f t="shared" si="18"/>
        <v>0</v>
      </c>
      <c r="O55" s="11">
        <v>20</v>
      </c>
      <c r="P55" s="6">
        <f t="shared" si="19"/>
        <v>0</v>
      </c>
      <c r="Q55" s="4">
        <f t="shared" si="20"/>
        <v>0</v>
      </c>
      <c r="R55" s="11">
        <v>0</v>
      </c>
      <c r="S55" s="5">
        <f t="shared" si="21"/>
        <v>0</v>
      </c>
      <c r="T55" s="10">
        <f t="shared" si="22"/>
        <v>0</v>
      </c>
      <c r="U55" s="10">
        <f t="shared" si="23"/>
        <v>0</v>
      </c>
      <c r="W55" s="19">
        <v>0</v>
      </c>
      <c r="X55" s="29" t="s">
        <v>39</v>
      </c>
      <c r="AE55" s="32"/>
    </row>
    <row r="56" spans="1:31">
      <c r="A56" s="21"/>
      <c r="H56" s="22">
        <v>0</v>
      </c>
      <c r="I56" s="12"/>
      <c r="J56" s="31">
        <v>0</v>
      </c>
      <c r="K56" s="3">
        <f t="shared" si="16"/>
        <v>1</v>
      </c>
      <c r="L56" s="5">
        <v>0</v>
      </c>
      <c r="M56" s="4">
        <f t="shared" si="17"/>
        <v>0</v>
      </c>
      <c r="N56" s="13">
        <f t="shared" si="18"/>
        <v>0</v>
      </c>
      <c r="O56" s="11">
        <v>20</v>
      </c>
      <c r="P56" s="6">
        <f t="shared" si="19"/>
        <v>0</v>
      </c>
      <c r="Q56" s="4">
        <f t="shared" si="20"/>
        <v>0</v>
      </c>
      <c r="R56" s="11">
        <v>0</v>
      </c>
      <c r="S56" s="5">
        <f t="shared" si="21"/>
        <v>0</v>
      </c>
      <c r="T56" s="10">
        <f t="shared" si="22"/>
        <v>0</v>
      </c>
      <c r="U56" s="10">
        <f t="shared" si="23"/>
        <v>0</v>
      </c>
      <c r="W56" s="19">
        <v>0</v>
      </c>
      <c r="X56" s="29" t="s">
        <v>39</v>
      </c>
      <c r="AE56" s="32"/>
    </row>
    <row r="57" spans="1:31">
      <c r="A57" s="21"/>
      <c r="H57" s="22">
        <v>0</v>
      </c>
      <c r="I57" s="12"/>
      <c r="J57" s="31">
        <v>0</v>
      </c>
      <c r="K57" s="3">
        <f t="shared" si="16"/>
        <v>1</v>
      </c>
      <c r="L57" s="5">
        <v>0</v>
      </c>
      <c r="M57" s="4">
        <f t="shared" si="17"/>
        <v>0</v>
      </c>
      <c r="N57" s="13">
        <f t="shared" si="18"/>
        <v>0</v>
      </c>
      <c r="O57" s="11">
        <v>20</v>
      </c>
      <c r="P57" s="6">
        <f t="shared" si="19"/>
        <v>0</v>
      </c>
      <c r="Q57" s="4">
        <f t="shared" si="20"/>
        <v>0</v>
      </c>
      <c r="R57" s="11">
        <v>0</v>
      </c>
      <c r="S57" s="5">
        <f t="shared" si="21"/>
        <v>0</v>
      </c>
      <c r="T57" s="10">
        <f t="shared" si="22"/>
        <v>0</v>
      </c>
      <c r="U57" s="10">
        <f t="shared" si="23"/>
        <v>0</v>
      </c>
      <c r="W57" s="19">
        <v>0</v>
      </c>
      <c r="X57" s="29" t="s">
        <v>39</v>
      </c>
      <c r="AE57" s="32"/>
    </row>
    <row r="58" spans="1:31">
      <c r="A58" s="21"/>
      <c r="H58" s="22">
        <v>0</v>
      </c>
      <c r="I58" s="12"/>
      <c r="J58" s="31">
        <v>0</v>
      </c>
      <c r="K58" s="3">
        <f t="shared" si="16"/>
        <v>1</v>
      </c>
      <c r="L58" s="5">
        <v>0</v>
      </c>
      <c r="M58" s="4">
        <f t="shared" si="17"/>
        <v>0</v>
      </c>
      <c r="N58" s="13">
        <f t="shared" si="18"/>
        <v>0</v>
      </c>
      <c r="O58" s="11">
        <v>20</v>
      </c>
      <c r="P58" s="6">
        <f t="shared" si="19"/>
        <v>0</v>
      </c>
      <c r="Q58" s="4">
        <f t="shared" si="20"/>
        <v>0</v>
      </c>
      <c r="R58" s="11">
        <v>0</v>
      </c>
      <c r="S58" s="5">
        <f t="shared" si="21"/>
        <v>0</v>
      </c>
      <c r="T58" s="10">
        <f t="shared" si="22"/>
        <v>0</v>
      </c>
      <c r="U58" s="10">
        <f t="shared" si="23"/>
        <v>0</v>
      </c>
      <c r="W58" s="19">
        <v>0</v>
      </c>
      <c r="X58" s="29" t="s">
        <v>39</v>
      </c>
      <c r="AE58" s="32"/>
    </row>
    <row r="59" spans="1:31">
      <c r="A59" s="21"/>
      <c r="H59" s="22">
        <v>0</v>
      </c>
      <c r="I59" s="12"/>
      <c r="J59" s="31">
        <v>0</v>
      </c>
      <c r="K59" s="3">
        <f t="shared" si="16"/>
        <v>1</v>
      </c>
      <c r="L59" s="5">
        <v>0</v>
      </c>
      <c r="M59" s="4">
        <f t="shared" si="17"/>
        <v>0</v>
      </c>
      <c r="N59" s="13">
        <f t="shared" si="18"/>
        <v>0</v>
      </c>
      <c r="O59" s="11">
        <v>20</v>
      </c>
      <c r="P59" s="6">
        <f t="shared" si="19"/>
        <v>0</v>
      </c>
      <c r="Q59" s="4">
        <f t="shared" si="20"/>
        <v>0</v>
      </c>
      <c r="R59" s="11">
        <v>0</v>
      </c>
      <c r="S59" s="5">
        <f t="shared" si="21"/>
        <v>0</v>
      </c>
      <c r="T59" s="10">
        <f t="shared" si="22"/>
        <v>0</v>
      </c>
      <c r="U59" s="10">
        <f t="shared" si="23"/>
        <v>0</v>
      </c>
      <c r="W59" s="19">
        <v>0</v>
      </c>
      <c r="X59" s="29" t="s">
        <v>39</v>
      </c>
      <c r="AE59" s="32"/>
    </row>
    <row r="60" spans="1:31">
      <c r="A60" s="21"/>
      <c r="H60" s="22">
        <v>0</v>
      </c>
      <c r="I60" s="12"/>
      <c r="J60" s="31">
        <v>0</v>
      </c>
      <c r="K60" s="3">
        <f t="shared" si="16"/>
        <v>1</v>
      </c>
      <c r="L60" s="5">
        <v>0</v>
      </c>
      <c r="M60" s="4">
        <f t="shared" si="17"/>
        <v>0</v>
      </c>
      <c r="N60" s="13">
        <f t="shared" si="18"/>
        <v>0</v>
      </c>
      <c r="O60" s="11">
        <v>20</v>
      </c>
      <c r="P60" s="6">
        <f t="shared" si="19"/>
        <v>0</v>
      </c>
      <c r="Q60" s="4">
        <f t="shared" si="20"/>
        <v>0</v>
      </c>
      <c r="R60" s="11">
        <v>0</v>
      </c>
      <c r="S60" s="5">
        <f t="shared" si="21"/>
        <v>0</v>
      </c>
      <c r="T60" s="10">
        <f t="shared" si="22"/>
        <v>0</v>
      </c>
      <c r="U60" s="10">
        <f t="shared" si="23"/>
        <v>0</v>
      </c>
      <c r="W60" s="19">
        <v>0</v>
      </c>
      <c r="X60" s="29" t="s">
        <v>39</v>
      </c>
      <c r="AE60" s="32"/>
    </row>
    <row r="61" spans="1:31">
      <c r="A61" s="21"/>
      <c r="H61" s="22">
        <v>0</v>
      </c>
      <c r="I61" s="12"/>
      <c r="J61" s="31">
        <v>0</v>
      </c>
      <c r="K61" s="3">
        <f t="shared" si="16"/>
        <v>1</v>
      </c>
      <c r="L61" s="5">
        <v>0</v>
      </c>
      <c r="M61" s="4">
        <f t="shared" si="17"/>
        <v>0</v>
      </c>
      <c r="N61" s="13">
        <f t="shared" si="18"/>
        <v>0</v>
      </c>
      <c r="O61" s="11">
        <v>20</v>
      </c>
      <c r="P61" s="6">
        <f t="shared" si="19"/>
        <v>0</v>
      </c>
      <c r="Q61" s="4">
        <f t="shared" si="20"/>
        <v>0</v>
      </c>
      <c r="R61" s="11">
        <v>0</v>
      </c>
      <c r="S61" s="5">
        <f t="shared" si="21"/>
        <v>0</v>
      </c>
      <c r="T61" s="10">
        <f t="shared" si="22"/>
        <v>0</v>
      </c>
      <c r="U61" s="10">
        <f t="shared" si="23"/>
        <v>0</v>
      </c>
      <c r="W61" s="19">
        <v>0</v>
      </c>
      <c r="X61" s="29" t="s">
        <v>39</v>
      </c>
      <c r="AE61" s="32"/>
    </row>
    <row r="62" spans="1:31">
      <c r="A62" s="21"/>
      <c r="H62" s="22">
        <v>0</v>
      </c>
      <c r="I62" s="12"/>
      <c r="J62" s="31">
        <v>0</v>
      </c>
      <c r="K62" s="3">
        <f t="shared" si="16"/>
        <v>1</v>
      </c>
      <c r="L62" s="5">
        <v>0</v>
      </c>
      <c r="M62" s="4">
        <f t="shared" si="17"/>
        <v>0</v>
      </c>
      <c r="N62" s="13">
        <f t="shared" si="18"/>
        <v>0</v>
      </c>
      <c r="O62" s="11">
        <v>20</v>
      </c>
      <c r="P62" s="6">
        <f t="shared" si="19"/>
        <v>0</v>
      </c>
      <c r="Q62" s="4">
        <f t="shared" si="20"/>
        <v>0</v>
      </c>
      <c r="R62" s="11">
        <v>0</v>
      </c>
      <c r="S62" s="5">
        <f t="shared" si="21"/>
        <v>0</v>
      </c>
      <c r="T62" s="10">
        <f t="shared" si="22"/>
        <v>0</v>
      </c>
      <c r="U62" s="10">
        <f t="shared" si="23"/>
        <v>0</v>
      </c>
      <c r="W62" s="19">
        <v>0</v>
      </c>
      <c r="X62" s="29" t="s">
        <v>39</v>
      </c>
      <c r="AE62" s="32"/>
    </row>
    <row r="63" spans="1:31">
      <c r="A63" s="21"/>
      <c r="H63" s="22">
        <v>0</v>
      </c>
      <c r="I63" s="12"/>
      <c r="J63" s="31">
        <v>0</v>
      </c>
      <c r="K63" s="3">
        <f t="shared" si="16"/>
        <v>1</v>
      </c>
      <c r="L63" s="5">
        <v>0</v>
      </c>
      <c r="M63" s="4">
        <f t="shared" si="17"/>
        <v>0</v>
      </c>
      <c r="N63" s="13">
        <f t="shared" si="18"/>
        <v>0</v>
      </c>
      <c r="O63" s="11">
        <v>20</v>
      </c>
      <c r="P63" s="6">
        <f t="shared" si="19"/>
        <v>0</v>
      </c>
      <c r="Q63" s="4">
        <f t="shared" si="20"/>
        <v>0</v>
      </c>
      <c r="R63" s="11">
        <v>0</v>
      </c>
      <c r="S63" s="5">
        <f t="shared" si="21"/>
        <v>0</v>
      </c>
      <c r="T63" s="10">
        <f t="shared" si="22"/>
        <v>0</v>
      </c>
      <c r="U63" s="10">
        <f t="shared" si="23"/>
        <v>0</v>
      </c>
      <c r="W63" s="19">
        <v>0</v>
      </c>
      <c r="X63" s="29" t="s">
        <v>39</v>
      </c>
      <c r="AE63" s="32"/>
    </row>
    <row r="64" spans="1:31">
      <c r="A64" s="21"/>
      <c r="H64" s="22">
        <v>0</v>
      </c>
      <c r="I64" s="12"/>
      <c r="J64" s="31">
        <v>0</v>
      </c>
      <c r="K64" s="3">
        <f t="shared" si="16"/>
        <v>1</v>
      </c>
      <c r="L64" s="5">
        <v>0</v>
      </c>
      <c r="M64" s="4">
        <f t="shared" si="17"/>
        <v>0</v>
      </c>
      <c r="N64" s="13">
        <f t="shared" si="18"/>
        <v>0</v>
      </c>
      <c r="O64" s="11">
        <v>20</v>
      </c>
      <c r="P64" s="6">
        <f t="shared" si="19"/>
        <v>0</v>
      </c>
      <c r="Q64" s="4">
        <f t="shared" si="20"/>
        <v>0</v>
      </c>
      <c r="R64" s="11">
        <v>0</v>
      </c>
      <c r="S64" s="5">
        <f t="shared" si="21"/>
        <v>0</v>
      </c>
      <c r="T64" s="10">
        <f t="shared" si="22"/>
        <v>0</v>
      </c>
      <c r="U64" s="10">
        <f t="shared" si="23"/>
        <v>0</v>
      </c>
      <c r="W64" s="19">
        <v>0</v>
      </c>
      <c r="X64" s="29" t="s">
        <v>39</v>
      </c>
      <c r="AE64" s="32"/>
    </row>
    <row r="65" spans="1:31">
      <c r="A65" s="21"/>
      <c r="H65" s="22">
        <v>0</v>
      </c>
      <c r="I65" s="12"/>
      <c r="J65" s="31">
        <v>0</v>
      </c>
      <c r="K65" s="3">
        <f t="shared" si="16"/>
        <v>1</v>
      </c>
      <c r="L65" s="5">
        <v>0</v>
      </c>
      <c r="M65" s="4">
        <f t="shared" si="17"/>
        <v>0</v>
      </c>
      <c r="N65" s="13">
        <f t="shared" si="18"/>
        <v>0</v>
      </c>
      <c r="O65" s="11">
        <v>20</v>
      </c>
      <c r="P65" s="6">
        <f t="shared" si="19"/>
        <v>0</v>
      </c>
      <c r="Q65" s="4">
        <f t="shared" si="20"/>
        <v>0</v>
      </c>
      <c r="R65" s="11">
        <v>0</v>
      </c>
      <c r="S65" s="5">
        <f t="shared" si="21"/>
        <v>0</v>
      </c>
      <c r="T65" s="10">
        <f t="shared" si="22"/>
        <v>0</v>
      </c>
      <c r="U65" s="10">
        <f t="shared" si="23"/>
        <v>0</v>
      </c>
      <c r="W65" s="19">
        <v>0</v>
      </c>
      <c r="X65" s="29" t="s">
        <v>39</v>
      </c>
      <c r="AE65" s="32"/>
    </row>
    <row r="66" spans="1:31">
      <c r="A66" s="21"/>
      <c r="H66" s="22">
        <v>0</v>
      </c>
      <c r="I66" s="12"/>
      <c r="J66" s="31">
        <v>0</v>
      </c>
      <c r="K66" s="3">
        <f t="shared" si="16"/>
        <v>1</v>
      </c>
      <c r="L66" s="5">
        <v>0</v>
      </c>
      <c r="M66" s="4">
        <f t="shared" si="17"/>
        <v>0</v>
      </c>
      <c r="N66" s="13">
        <f t="shared" si="18"/>
        <v>0</v>
      </c>
      <c r="O66" s="11">
        <v>20</v>
      </c>
      <c r="P66" s="6">
        <f t="shared" si="19"/>
        <v>0</v>
      </c>
      <c r="Q66" s="4">
        <f t="shared" si="20"/>
        <v>0</v>
      </c>
      <c r="R66" s="11">
        <v>0</v>
      </c>
      <c r="S66" s="5">
        <f t="shared" si="21"/>
        <v>0</v>
      </c>
      <c r="T66" s="10">
        <f t="shared" si="22"/>
        <v>0</v>
      </c>
      <c r="U66" s="10">
        <f t="shared" si="23"/>
        <v>0</v>
      </c>
      <c r="W66" s="19">
        <v>0</v>
      </c>
      <c r="X66" s="29" t="s">
        <v>39</v>
      </c>
      <c r="AE66" s="32"/>
    </row>
    <row r="67" spans="1:31">
      <c r="A67" s="21"/>
      <c r="H67" s="22">
        <v>0</v>
      </c>
      <c r="I67" s="12"/>
      <c r="J67" s="31">
        <v>0</v>
      </c>
      <c r="K67" s="3">
        <f t="shared" si="16"/>
        <v>1</v>
      </c>
      <c r="L67" s="5">
        <v>0</v>
      </c>
      <c r="M67" s="4">
        <f t="shared" si="17"/>
        <v>0</v>
      </c>
      <c r="N67" s="13">
        <f t="shared" si="18"/>
        <v>0</v>
      </c>
      <c r="O67" s="11">
        <v>20</v>
      </c>
      <c r="P67" s="6">
        <f t="shared" si="19"/>
        <v>0</v>
      </c>
      <c r="Q67" s="4">
        <f t="shared" si="20"/>
        <v>0</v>
      </c>
      <c r="R67" s="11">
        <v>0</v>
      </c>
      <c r="S67" s="5">
        <f t="shared" si="21"/>
        <v>0</v>
      </c>
      <c r="T67" s="10">
        <f t="shared" si="22"/>
        <v>0</v>
      </c>
      <c r="U67" s="10">
        <f t="shared" si="23"/>
        <v>0</v>
      </c>
      <c r="W67" s="19">
        <v>0</v>
      </c>
      <c r="X67" s="29" t="s">
        <v>39</v>
      </c>
      <c r="AE67" s="32"/>
    </row>
    <row r="68" spans="1:31">
      <c r="A68" s="21"/>
      <c r="H68" s="22">
        <v>0</v>
      </c>
      <c r="I68" s="12"/>
      <c r="J68" s="31">
        <v>0</v>
      </c>
      <c r="K68" s="3">
        <f t="shared" ref="K68:K91" si="24">(100/(100-J68))</f>
        <v>1</v>
      </c>
      <c r="L68" s="5">
        <v>0</v>
      </c>
      <c r="M68" s="4">
        <f t="shared" ref="M68:M91" si="25">(I68*K68)+L68</f>
        <v>0</v>
      </c>
      <c r="N68" s="13">
        <f t="shared" ref="N68:N91" si="26">T68-I68</f>
        <v>0</v>
      </c>
      <c r="O68" s="11">
        <v>20</v>
      </c>
      <c r="P68" s="6">
        <f t="shared" ref="P68:P91" si="27">Q68-M68</f>
        <v>0</v>
      </c>
      <c r="Q68" s="4">
        <f t="shared" ref="Q68:Q91" si="28">M68*(1+(O68/100))</f>
        <v>0</v>
      </c>
      <c r="R68" s="11">
        <v>0</v>
      </c>
      <c r="S68" s="5">
        <f t="shared" ref="S68:S91" si="29">Q68-U68</f>
        <v>0</v>
      </c>
      <c r="T68" s="10">
        <f t="shared" ref="T68:T91" si="30">U68/1.2</f>
        <v>0</v>
      </c>
      <c r="U68" s="10">
        <f t="shared" ref="U68:U91" si="31">Q68*(1-R68/100)</f>
        <v>0</v>
      </c>
      <c r="W68" s="19">
        <v>0</v>
      </c>
      <c r="X68" s="29" t="s">
        <v>39</v>
      </c>
      <c r="AE68" s="32"/>
    </row>
    <row r="69" spans="1:31">
      <c r="A69" s="21"/>
      <c r="H69" s="22">
        <v>0</v>
      </c>
      <c r="I69" s="12"/>
      <c r="J69" s="31">
        <v>0</v>
      </c>
      <c r="K69" s="3">
        <f t="shared" si="24"/>
        <v>1</v>
      </c>
      <c r="L69" s="5">
        <v>0</v>
      </c>
      <c r="M69" s="4">
        <f t="shared" si="25"/>
        <v>0</v>
      </c>
      <c r="N69" s="13">
        <f t="shared" si="26"/>
        <v>0</v>
      </c>
      <c r="O69" s="11">
        <v>20</v>
      </c>
      <c r="P69" s="6">
        <f t="shared" si="27"/>
        <v>0</v>
      </c>
      <c r="Q69" s="4">
        <f t="shared" si="28"/>
        <v>0</v>
      </c>
      <c r="R69" s="11">
        <v>0</v>
      </c>
      <c r="S69" s="5">
        <f t="shared" si="29"/>
        <v>0</v>
      </c>
      <c r="T69" s="10">
        <f t="shared" si="30"/>
        <v>0</v>
      </c>
      <c r="U69" s="10">
        <f t="shared" si="31"/>
        <v>0</v>
      </c>
      <c r="W69" s="19">
        <v>0</v>
      </c>
      <c r="X69" s="29" t="s">
        <v>39</v>
      </c>
      <c r="AE69" s="32"/>
    </row>
    <row r="70" spans="1:31">
      <c r="A70" s="21"/>
      <c r="H70" s="22">
        <v>0</v>
      </c>
      <c r="I70" s="12"/>
      <c r="J70" s="31">
        <v>0</v>
      </c>
      <c r="K70" s="3">
        <f t="shared" si="24"/>
        <v>1</v>
      </c>
      <c r="L70" s="5">
        <v>0</v>
      </c>
      <c r="M70" s="4">
        <f t="shared" si="25"/>
        <v>0</v>
      </c>
      <c r="N70" s="13">
        <f t="shared" si="26"/>
        <v>0</v>
      </c>
      <c r="O70" s="11">
        <v>20</v>
      </c>
      <c r="P70" s="6">
        <f t="shared" si="27"/>
        <v>0</v>
      </c>
      <c r="Q70" s="4">
        <f t="shared" si="28"/>
        <v>0</v>
      </c>
      <c r="R70" s="11">
        <v>0</v>
      </c>
      <c r="S70" s="5">
        <f t="shared" si="29"/>
        <v>0</v>
      </c>
      <c r="T70" s="10">
        <f t="shared" si="30"/>
        <v>0</v>
      </c>
      <c r="U70" s="10">
        <f t="shared" si="31"/>
        <v>0</v>
      </c>
      <c r="W70" s="19">
        <v>0</v>
      </c>
      <c r="X70" s="29" t="s">
        <v>39</v>
      </c>
      <c r="AE70" s="32"/>
    </row>
    <row r="71" spans="1:31">
      <c r="A71" s="21"/>
      <c r="H71" s="22">
        <v>0</v>
      </c>
      <c r="I71" s="12"/>
      <c r="J71" s="31">
        <v>0</v>
      </c>
      <c r="K71" s="3">
        <f t="shared" si="24"/>
        <v>1</v>
      </c>
      <c r="L71" s="5">
        <v>0</v>
      </c>
      <c r="M71" s="4">
        <f t="shared" si="25"/>
        <v>0</v>
      </c>
      <c r="N71" s="13">
        <f t="shared" si="26"/>
        <v>0</v>
      </c>
      <c r="O71" s="11">
        <v>20</v>
      </c>
      <c r="P71" s="6">
        <f t="shared" si="27"/>
        <v>0</v>
      </c>
      <c r="Q71" s="4">
        <f t="shared" si="28"/>
        <v>0</v>
      </c>
      <c r="R71" s="11">
        <v>0</v>
      </c>
      <c r="S71" s="5">
        <f t="shared" si="29"/>
        <v>0</v>
      </c>
      <c r="T71" s="10">
        <f t="shared" si="30"/>
        <v>0</v>
      </c>
      <c r="U71" s="10">
        <f t="shared" si="31"/>
        <v>0</v>
      </c>
      <c r="W71" s="19">
        <v>0</v>
      </c>
      <c r="X71" s="29" t="s">
        <v>39</v>
      </c>
      <c r="AE71" s="32"/>
    </row>
    <row r="72" spans="1:31">
      <c r="A72" s="21"/>
      <c r="H72" s="22">
        <v>0</v>
      </c>
      <c r="I72" s="12"/>
      <c r="J72" s="31">
        <v>0</v>
      </c>
      <c r="K72" s="3">
        <f t="shared" si="24"/>
        <v>1</v>
      </c>
      <c r="L72" s="5">
        <v>0</v>
      </c>
      <c r="M72" s="4">
        <f t="shared" si="25"/>
        <v>0</v>
      </c>
      <c r="N72" s="13">
        <f t="shared" si="26"/>
        <v>0</v>
      </c>
      <c r="O72" s="11">
        <v>20</v>
      </c>
      <c r="P72" s="6">
        <f t="shared" si="27"/>
        <v>0</v>
      </c>
      <c r="Q72" s="4">
        <f t="shared" si="28"/>
        <v>0</v>
      </c>
      <c r="R72" s="11">
        <v>0</v>
      </c>
      <c r="S72" s="5">
        <f t="shared" si="29"/>
        <v>0</v>
      </c>
      <c r="T72" s="10">
        <f t="shared" si="30"/>
        <v>0</v>
      </c>
      <c r="U72" s="10">
        <f t="shared" si="31"/>
        <v>0</v>
      </c>
      <c r="W72" s="19">
        <v>0</v>
      </c>
      <c r="X72" s="29" t="s">
        <v>39</v>
      </c>
      <c r="AE72" s="32"/>
    </row>
    <row r="73" spans="1:31">
      <c r="A73" s="21"/>
      <c r="H73" s="22">
        <v>0</v>
      </c>
      <c r="I73" s="12"/>
      <c r="J73" s="31">
        <v>0</v>
      </c>
      <c r="K73" s="3">
        <f t="shared" si="24"/>
        <v>1</v>
      </c>
      <c r="L73" s="5">
        <v>0</v>
      </c>
      <c r="M73" s="4">
        <f t="shared" si="25"/>
        <v>0</v>
      </c>
      <c r="N73" s="13">
        <f t="shared" si="26"/>
        <v>0</v>
      </c>
      <c r="O73" s="11">
        <v>20</v>
      </c>
      <c r="P73" s="6">
        <f t="shared" si="27"/>
        <v>0</v>
      </c>
      <c r="Q73" s="4">
        <f t="shared" si="28"/>
        <v>0</v>
      </c>
      <c r="R73" s="11">
        <v>0</v>
      </c>
      <c r="S73" s="5">
        <f t="shared" si="29"/>
        <v>0</v>
      </c>
      <c r="T73" s="10">
        <f t="shared" si="30"/>
        <v>0</v>
      </c>
      <c r="U73" s="10">
        <f t="shared" si="31"/>
        <v>0</v>
      </c>
      <c r="W73" s="19">
        <v>0</v>
      </c>
      <c r="X73" s="29" t="s">
        <v>39</v>
      </c>
      <c r="AE73" s="32"/>
    </row>
    <row r="74" spans="1:31">
      <c r="A74" s="21"/>
      <c r="H74" s="22">
        <v>0</v>
      </c>
      <c r="I74" s="12"/>
      <c r="J74" s="31">
        <v>0</v>
      </c>
      <c r="K74" s="3">
        <f t="shared" si="24"/>
        <v>1</v>
      </c>
      <c r="L74" s="5">
        <v>0</v>
      </c>
      <c r="M74" s="4">
        <f t="shared" si="25"/>
        <v>0</v>
      </c>
      <c r="N74" s="13">
        <f t="shared" si="26"/>
        <v>0</v>
      </c>
      <c r="O74" s="11">
        <v>20</v>
      </c>
      <c r="P74" s="6">
        <f t="shared" si="27"/>
        <v>0</v>
      </c>
      <c r="Q74" s="4">
        <f t="shared" si="28"/>
        <v>0</v>
      </c>
      <c r="R74" s="11">
        <v>0</v>
      </c>
      <c r="S74" s="5">
        <f t="shared" si="29"/>
        <v>0</v>
      </c>
      <c r="T74" s="10">
        <f t="shared" si="30"/>
        <v>0</v>
      </c>
      <c r="U74" s="10">
        <f t="shared" si="31"/>
        <v>0</v>
      </c>
      <c r="W74" s="19">
        <v>0</v>
      </c>
      <c r="X74" s="29" t="s">
        <v>39</v>
      </c>
      <c r="AE74" s="32"/>
    </row>
    <row r="75" spans="1:31">
      <c r="A75" s="21"/>
      <c r="H75" s="22">
        <v>0</v>
      </c>
      <c r="I75" s="12"/>
      <c r="J75" s="31">
        <v>0</v>
      </c>
      <c r="K75" s="3">
        <f t="shared" si="24"/>
        <v>1</v>
      </c>
      <c r="L75" s="5">
        <v>0</v>
      </c>
      <c r="M75" s="4">
        <f t="shared" si="25"/>
        <v>0</v>
      </c>
      <c r="N75" s="13">
        <f t="shared" si="26"/>
        <v>0</v>
      </c>
      <c r="O75" s="11">
        <v>20</v>
      </c>
      <c r="P75" s="6">
        <f t="shared" si="27"/>
        <v>0</v>
      </c>
      <c r="Q75" s="4">
        <f t="shared" si="28"/>
        <v>0</v>
      </c>
      <c r="R75" s="11">
        <v>0</v>
      </c>
      <c r="S75" s="5">
        <f t="shared" si="29"/>
        <v>0</v>
      </c>
      <c r="T75" s="10">
        <f t="shared" si="30"/>
        <v>0</v>
      </c>
      <c r="U75" s="10">
        <f t="shared" si="31"/>
        <v>0</v>
      </c>
      <c r="W75" s="19">
        <v>0</v>
      </c>
      <c r="X75" s="29" t="s">
        <v>39</v>
      </c>
      <c r="AE75" s="32"/>
    </row>
    <row r="76" spans="1:31">
      <c r="A76" s="21"/>
      <c r="H76" s="22">
        <v>0</v>
      </c>
      <c r="I76" s="12"/>
      <c r="J76" s="31">
        <v>0</v>
      </c>
      <c r="K76" s="3">
        <f t="shared" si="24"/>
        <v>1</v>
      </c>
      <c r="L76" s="5">
        <v>0</v>
      </c>
      <c r="M76" s="4">
        <f t="shared" si="25"/>
        <v>0</v>
      </c>
      <c r="N76" s="13">
        <f t="shared" si="26"/>
        <v>0</v>
      </c>
      <c r="O76" s="11">
        <v>20</v>
      </c>
      <c r="P76" s="6">
        <f t="shared" si="27"/>
        <v>0</v>
      </c>
      <c r="Q76" s="4">
        <f t="shared" si="28"/>
        <v>0</v>
      </c>
      <c r="R76" s="11">
        <v>0</v>
      </c>
      <c r="S76" s="5">
        <f t="shared" si="29"/>
        <v>0</v>
      </c>
      <c r="T76" s="10">
        <f t="shared" si="30"/>
        <v>0</v>
      </c>
      <c r="U76" s="10">
        <f t="shared" si="31"/>
        <v>0</v>
      </c>
      <c r="W76" s="19">
        <v>0</v>
      </c>
      <c r="X76" s="29" t="s">
        <v>39</v>
      </c>
      <c r="AE76" s="32"/>
    </row>
    <row r="77" spans="1:31">
      <c r="A77" s="21"/>
      <c r="H77" s="22">
        <v>0</v>
      </c>
      <c r="I77" s="12"/>
      <c r="J77" s="31">
        <v>0</v>
      </c>
      <c r="K77" s="3">
        <f t="shared" si="24"/>
        <v>1</v>
      </c>
      <c r="L77" s="5">
        <v>0</v>
      </c>
      <c r="M77" s="4">
        <f t="shared" si="25"/>
        <v>0</v>
      </c>
      <c r="N77" s="13">
        <f t="shared" si="26"/>
        <v>0</v>
      </c>
      <c r="O77" s="11">
        <v>20</v>
      </c>
      <c r="P77" s="6">
        <f t="shared" si="27"/>
        <v>0</v>
      </c>
      <c r="Q77" s="4">
        <f t="shared" si="28"/>
        <v>0</v>
      </c>
      <c r="R77" s="11">
        <v>0</v>
      </c>
      <c r="S77" s="5">
        <f t="shared" si="29"/>
        <v>0</v>
      </c>
      <c r="T77" s="10">
        <f t="shared" si="30"/>
        <v>0</v>
      </c>
      <c r="U77" s="10">
        <f t="shared" si="31"/>
        <v>0</v>
      </c>
      <c r="W77" s="19">
        <v>0</v>
      </c>
      <c r="X77" s="29" t="s">
        <v>39</v>
      </c>
      <c r="AE77" s="32"/>
    </row>
    <row r="78" spans="1:31">
      <c r="A78" s="21"/>
      <c r="H78" s="22">
        <v>0</v>
      </c>
      <c r="I78" s="12"/>
      <c r="J78" s="31">
        <v>0</v>
      </c>
      <c r="K78" s="3">
        <f t="shared" si="24"/>
        <v>1</v>
      </c>
      <c r="L78" s="5">
        <v>0</v>
      </c>
      <c r="M78" s="4">
        <f t="shared" si="25"/>
        <v>0</v>
      </c>
      <c r="N78" s="13">
        <f t="shared" si="26"/>
        <v>0</v>
      </c>
      <c r="O78" s="11">
        <v>20</v>
      </c>
      <c r="P78" s="6">
        <f t="shared" si="27"/>
        <v>0</v>
      </c>
      <c r="Q78" s="4">
        <f t="shared" si="28"/>
        <v>0</v>
      </c>
      <c r="R78" s="11">
        <v>0</v>
      </c>
      <c r="S78" s="5">
        <f t="shared" si="29"/>
        <v>0</v>
      </c>
      <c r="T78" s="10">
        <f t="shared" si="30"/>
        <v>0</v>
      </c>
      <c r="U78" s="10">
        <f t="shared" si="31"/>
        <v>0</v>
      </c>
      <c r="W78" s="19">
        <v>0</v>
      </c>
      <c r="X78" s="29" t="s">
        <v>39</v>
      </c>
      <c r="AE78" s="32"/>
    </row>
    <row r="79" spans="1:31">
      <c r="A79" s="21"/>
      <c r="H79" s="22">
        <v>0</v>
      </c>
      <c r="I79" s="12"/>
      <c r="J79" s="31">
        <v>0</v>
      </c>
      <c r="K79" s="3">
        <f t="shared" si="24"/>
        <v>1</v>
      </c>
      <c r="L79" s="5">
        <v>0</v>
      </c>
      <c r="M79" s="4">
        <f t="shared" si="25"/>
        <v>0</v>
      </c>
      <c r="N79" s="13">
        <f t="shared" si="26"/>
        <v>0</v>
      </c>
      <c r="O79" s="11">
        <v>20</v>
      </c>
      <c r="P79" s="6">
        <f t="shared" si="27"/>
        <v>0</v>
      </c>
      <c r="Q79" s="4">
        <f t="shared" si="28"/>
        <v>0</v>
      </c>
      <c r="R79" s="11">
        <v>0</v>
      </c>
      <c r="S79" s="5">
        <f t="shared" si="29"/>
        <v>0</v>
      </c>
      <c r="T79" s="10">
        <f t="shared" si="30"/>
        <v>0</v>
      </c>
      <c r="U79" s="10">
        <f t="shared" si="31"/>
        <v>0</v>
      </c>
      <c r="W79" s="19">
        <v>0</v>
      </c>
      <c r="X79" s="29" t="s">
        <v>39</v>
      </c>
      <c r="AE79" s="32"/>
    </row>
    <row r="80" spans="1:31">
      <c r="A80" s="21"/>
      <c r="H80" s="22">
        <v>0</v>
      </c>
      <c r="I80" s="12"/>
      <c r="J80" s="31">
        <v>0</v>
      </c>
      <c r="K80" s="3">
        <f t="shared" si="24"/>
        <v>1</v>
      </c>
      <c r="L80" s="5">
        <v>0</v>
      </c>
      <c r="M80" s="4">
        <f t="shared" si="25"/>
        <v>0</v>
      </c>
      <c r="N80" s="13">
        <f t="shared" si="26"/>
        <v>0</v>
      </c>
      <c r="O80" s="11">
        <v>20</v>
      </c>
      <c r="P80" s="6">
        <f t="shared" si="27"/>
        <v>0</v>
      </c>
      <c r="Q80" s="4">
        <f t="shared" si="28"/>
        <v>0</v>
      </c>
      <c r="R80" s="11">
        <v>0</v>
      </c>
      <c r="S80" s="5">
        <f t="shared" si="29"/>
        <v>0</v>
      </c>
      <c r="T80" s="10">
        <f t="shared" si="30"/>
        <v>0</v>
      </c>
      <c r="U80" s="10">
        <f t="shared" si="31"/>
        <v>0</v>
      </c>
      <c r="W80" s="19">
        <v>0</v>
      </c>
      <c r="X80" s="29" t="s">
        <v>39</v>
      </c>
      <c r="AE80" s="32"/>
    </row>
    <row r="81" spans="1:31">
      <c r="A81" s="21"/>
      <c r="H81" s="22">
        <v>0</v>
      </c>
      <c r="I81" s="12"/>
      <c r="J81" s="31">
        <v>0</v>
      </c>
      <c r="K81" s="3">
        <f t="shared" si="24"/>
        <v>1</v>
      </c>
      <c r="L81" s="5">
        <v>0</v>
      </c>
      <c r="M81" s="4">
        <f t="shared" si="25"/>
        <v>0</v>
      </c>
      <c r="N81" s="13">
        <f t="shared" si="26"/>
        <v>0</v>
      </c>
      <c r="O81" s="11">
        <v>20</v>
      </c>
      <c r="P81" s="6">
        <f t="shared" si="27"/>
        <v>0</v>
      </c>
      <c r="Q81" s="4">
        <f t="shared" si="28"/>
        <v>0</v>
      </c>
      <c r="R81" s="11">
        <v>0</v>
      </c>
      <c r="S81" s="5">
        <f t="shared" si="29"/>
        <v>0</v>
      </c>
      <c r="T81" s="10">
        <f t="shared" si="30"/>
        <v>0</v>
      </c>
      <c r="U81" s="10">
        <f t="shared" si="31"/>
        <v>0</v>
      </c>
      <c r="W81" s="19">
        <v>0</v>
      </c>
      <c r="X81" s="29" t="s">
        <v>39</v>
      </c>
      <c r="AE81" s="32"/>
    </row>
    <row r="82" spans="1:31">
      <c r="A82" s="21"/>
      <c r="H82" s="22">
        <v>0</v>
      </c>
      <c r="I82" s="12"/>
      <c r="J82" s="31">
        <v>0</v>
      </c>
      <c r="K82" s="3">
        <f t="shared" si="24"/>
        <v>1</v>
      </c>
      <c r="L82" s="5">
        <v>0</v>
      </c>
      <c r="M82" s="4">
        <f t="shared" si="25"/>
        <v>0</v>
      </c>
      <c r="N82" s="13">
        <f t="shared" si="26"/>
        <v>0</v>
      </c>
      <c r="O82" s="11">
        <v>20</v>
      </c>
      <c r="P82" s="6">
        <f t="shared" si="27"/>
        <v>0</v>
      </c>
      <c r="Q82" s="4">
        <f t="shared" si="28"/>
        <v>0</v>
      </c>
      <c r="R82" s="11">
        <v>0</v>
      </c>
      <c r="S82" s="5">
        <f t="shared" si="29"/>
        <v>0</v>
      </c>
      <c r="T82" s="10">
        <f t="shared" si="30"/>
        <v>0</v>
      </c>
      <c r="U82" s="10">
        <f t="shared" si="31"/>
        <v>0</v>
      </c>
      <c r="W82" s="19">
        <v>0</v>
      </c>
      <c r="X82" s="29" t="s">
        <v>39</v>
      </c>
      <c r="AE82" s="32"/>
    </row>
    <row r="83" spans="1:31">
      <c r="A83" s="21"/>
      <c r="H83" s="22">
        <v>0</v>
      </c>
      <c r="I83" s="12"/>
      <c r="J83" s="31">
        <v>0</v>
      </c>
      <c r="K83" s="3">
        <f t="shared" si="24"/>
        <v>1</v>
      </c>
      <c r="L83" s="5">
        <v>0</v>
      </c>
      <c r="M83" s="4">
        <f t="shared" si="25"/>
        <v>0</v>
      </c>
      <c r="N83" s="13">
        <f t="shared" si="26"/>
        <v>0</v>
      </c>
      <c r="O83" s="11">
        <v>20</v>
      </c>
      <c r="P83" s="6">
        <f t="shared" si="27"/>
        <v>0</v>
      </c>
      <c r="Q83" s="4">
        <f t="shared" si="28"/>
        <v>0</v>
      </c>
      <c r="R83" s="11">
        <v>0</v>
      </c>
      <c r="S83" s="5">
        <f t="shared" si="29"/>
        <v>0</v>
      </c>
      <c r="T83" s="10">
        <f t="shared" si="30"/>
        <v>0</v>
      </c>
      <c r="U83" s="10">
        <f t="shared" si="31"/>
        <v>0</v>
      </c>
      <c r="W83" s="19">
        <v>0</v>
      </c>
      <c r="X83" s="29" t="s">
        <v>39</v>
      </c>
      <c r="AE83" s="32"/>
    </row>
    <row r="84" spans="1:31">
      <c r="A84" s="21"/>
      <c r="H84" s="22">
        <v>0</v>
      </c>
      <c r="I84" s="12"/>
      <c r="J84" s="31">
        <v>0</v>
      </c>
      <c r="K84" s="3">
        <f t="shared" si="24"/>
        <v>1</v>
      </c>
      <c r="L84" s="5">
        <v>0</v>
      </c>
      <c r="M84" s="4">
        <f t="shared" si="25"/>
        <v>0</v>
      </c>
      <c r="N84" s="13">
        <f t="shared" si="26"/>
        <v>0</v>
      </c>
      <c r="O84" s="11">
        <v>20</v>
      </c>
      <c r="P84" s="6">
        <f t="shared" si="27"/>
        <v>0</v>
      </c>
      <c r="Q84" s="4">
        <f t="shared" si="28"/>
        <v>0</v>
      </c>
      <c r="R84" s="11">
        <v>0</v>
      </c>
      <c r="S84" s="5">
        <f t="shared" si="29"/>
        <v>0</v>
      </c>
      <c r="T84" s="10">
        <f t="shared" si="30"/>
        <v>0</v>
      </c>
      <c r="U84" s="10">
        <f t="shared" si="31"/>
        <v>0</v>
      </c>
      <c r="W84" s="19">
        <v>0</v>
      </c>
      <c r="X84" s="29" t="s">
        <v>39</v>
      </c>
      <c r="AE84" s="32"/>
    </row>
    <row r="85" spans="1:31">
      <c r="A85" s="21"/>
      <c r="H85" s="22">
        <v>0</v>
      </c>
      <c r="I85" s="12"/>
      <c r="J85" s="31">
        <v>0</v>
      </c>
      <c r="K85" s="3">
        <f t="shared" si="24"/>
        <v>1</v>
      </c>
      <c r="L85" s="5">
        <v>0</v>
      </c>
      <c r="M85" s="4">
        <f t="shared" si="25"/>
        <v>0</v>
      </c>
      <c r="N85" s="13">
        <f t="shared" si="26"/>
        <v>0</v>
      </c>
      <c r="O85" s="11">
        <v>20</v>
      </c>
      <c r="P85" s="6">
        <f t="shared" si="27"/>
        <v>0</v>
      </c>
      <c r="Q85" s="4">
        <f t="shared" si="28"/>
        <v>0</v>
      </c>
      <c r="R85" s="11">
        <v>0</v>
      </c>
      <c r="S85" s="5">
        <f t="shared" si="29"/>
        <v>0</v>
      </c>
      <c r="T85" s="10">
        <f t="shared" si="30"/>
        <v>0</v>
      </c>
      <c r="U85" s="10">
        <f t="shared" si="31"/>
        <v>0</v>
      </c>
      <c r="W85" s="19">
        <v>0</v>
      </c>
      <c r="X85" s="29" t="s">
        <v>39</v>
      </c>
      <c r="AE85" s="32"/>
    </row>
    <row r="86" spans="1:31">
      <c r="A86" s="21"/>
      <c r="H86" s="22">
        <v>0</v>
      </c>
      <c r="I86" s="12"/>
      <c r="J86" s="31">
        <v>0</v>
      </c>
      <c r="K86" s="3">
        <f t="shared" si="24"/>
        <v>1</v>
      </c>
      <c r="L86" s="5">
        <v>0</v>
      </c>
      <c r="M86" s="4">
        <f t="shared" si="25"/>
        <v>0</v>
      </c>
      <c r="N86" s="13">
        <f t="shared" si="26"/>
        <v>0</v>
      </c>
      <c r="O86" s="11">
        <v>20</v>
      </c>
      <c r="P86" s="6">
        <f t="shared" si="27"/>
        <v>0</v>
      </c>
      <c r="Q86" s="4">
        <f t="shared" si="28"/>
        <v>0</v>
      </c>
      <c r="R86" s="11">
        <v>0</v>
      </c>
      <c r="S86" s="5">
        <f t="shared" si="29"/>
        <v>0</v>
      </c>
      <c r="T86" s="10">
        <f t="shared" si="30"/>
        <v>0</v>
      </c>
      <c r="U86" s="10">
        <f t="shared" si="31"/>
        <v>0</v>
      </c>
      <c r="W86" s="19">
        <v>0</v>
      </c>
      <c r="X86" s="29" t="s">
        <v>39</v>
      </c>
      <c r="AE86" s="32"/>
    </row>
    <row r="87" spans="1:31">
      <c r="A87" s="21"/>
      <c r="H87" s="22">
        <v>0</v>
      </c>
      <c r="I87" s="12"/>
      <c r="J87" s="31">
        <v>0</v>
      </c>
      <c r="K87" s="3">
        <f t="shared" si="24"/>
        <v>1</v>
      </c>
      <c r="L87" s="5">
        <v>0</v>
      </c>
      <c r="M87" s="4">
        <f t="shared" si="25"/>
        <v>0</v>
      </c>
      <c r="N87" s="13">
        <f t="shared" si="26"/>
        <v>0</v>
      </c>
      <c r="O87" s="11">
        <v>20</v>
      </c>
      <c r="P87" s="6">
        <f t="shared" si="27"/>
        <v>0</v>
      </c>
      <c r="Q87" s="4">
        <f t="shared" si="28"/>
        <v>0</v>
      </c>
      <c r="R87" s="11">
        <v>0</v>
      </c>
      <c r="S87" s="5">
        <f t="shared" si="29"/>
        <v>0</v>
      </c>
      <c r="T87" s="10">
        <f t="shared" si="30"/>
        <v>0</v>
      </c>
      <c r="U87" s="10">
        <f t="shared" si="31"/>
        <v>0</v>
      </c>
      <c r="W87" s="19">
        <v>0</v>
      </c>
      <c r="X87" s="29" t="s">
        <v>39</v>
      </c>
      <c r="AE87" s="32"/>
    </row>
    <row r="88" spans="1:31">
      <c r="A88" s="21"/>
      <c r="H88" s="22">
        <v>0</v>
      </c>
      <c r="I88" s="12"/>
      <c r="J88" s="31">
        <v>0</v>
      </c>
      <c r="K88" s="3">
        <f t="shared" si="24"/>
        <v>1</v>
      </c>
      <c r="L88" s="5">
        <v>0</v>
      </c>
      <c r="M88" s="4">
        <f t="shared" si="25"/>
        <v>0</v>
      </c>
      <c r="N88" s="13">
        <f t="shared" si="26"/>
        <v>0</v>
      </c>
      <c r="O88" s="11">
        <v>20</v>
      </c>
      <c r="P88" s="6">
        <f t="shared" si="27"/>
        <v>0</v>
      </c>
      <c r="Q88" s="4">
        <f t="shared" si="28"/>
        <v>0</v>
      </c>
      <c r="R88" s="11">
        <v>0</v>
      </c>
      <c r="S88" s="5">
        <f t="shared" si="29"/>
        <v>0</v>
      </c>
      <c r="T88" s="10">
        <f t="shared" si="30"/>
        <v>0</v>
      </c>
      <c r="U88" s="10">
        <f t="shared" si="31"/>
        <v>0</v>
      </c>
      <c r="W88" s="19">
        <v>0</v>
      </c>
      <c r="X88" s="29" t="s">
        <v>39</v>
      </c>
      <c r="AE88" s="32"/>
    </row>
    <row r="89" spans="1:31">
      <c r="A89" s="21"/>
      <c r="H89" s="22">
        <v>0</v>
      </c>
      <c r="I89" s="12"/>
      <c r="J89" s="31">
        <v>0</v>
      </c>
      <c r="K89" s="3">
        <f t="shared" si="24"/>
        <v>1</v>
      </c>
      <c r="L89" s="5">
        <v>0</v>
      </c>
      <c r="M89" s="4">
        <f t="shared" si="25"/>
        <v>0</v>
      </c>
      <c r="N89" s="13">
        <f t="shared" si="26"/>
        <v>0</v>
      </c>
      <c r="O89" s="11">
        <v>20</v>
      </c>
      <c r="P89" s="6">
        <f t="shared" si="27"/>
        <v>0</v>
      </c>
      <c r="Q89" s="4">
        <f t="shared" si="28"/>
        <v>0</v>
      </c>
      <c r="R89" s="11">
        <v>0</v>
      </c>
      <c r="S89" s="5">
        <f t="shared" si="29"/>
        <v>0</v>
      </c>
      <c r="T89" s="10">
        <f t="shared" si="30"/>
        <v>0</v>
      </c>
      <c r="U89" s="10">
        <f t="shared" si="31"/>
        <v>0</v>
      </c>
      <c r="W89" s="19">
        <v>0</v>
      </c>
      <c r="X89" s="29" t="s">
        <v>39</v>
      </c>
      <c r="AE89" s="32"/>
    </row>
    <row r="90" spans="1:31">
      <c r="A90" s="21"/>
      <c r="H90" s="22">
        <v>0</v>
      </c>
      <c r="I90" s="12"/>
      <c r="J90" s="31">
        <v>0</v>
      </c>
      <c r="K90" s="3">
        <f t="shared" si="24"/>
        <v>1</v>
      </c>
      <c r="L90" s="5">
        <v>0</v>
      </c>
      <c r="M90" s="4">
        <f t="shared" si="25"/>
        <v>0</v>
      </c>
      <c r="N90" s="13">
        <f t="shared" si="26"/>
        <v>0</v>
      </c>
      <c r="O90" s="11">
        <v>20</v>
      </c>
      <c r="P90" s="6">
        <f t="shared" si="27"/>
        <v>0</v>
      </c>
      <c r="Q90" s="4">
        <f t="shared" si="28"/>
        <v>0</v>
      </c>
      <c r="R90" s="11">
        <v>0</v>
      </c>
      <c r="S90" s="5">
        <f t="shared" si="29"/>
        <v>0</v>
      </c>
      <c r="T90" s="10">
        <f t="shared" si="30"/>
        <v>0</v>
      </c>
      <c r="U90" s="10">
        <f t="shared" si="31"/>
        <v>0</v>
      </c>
      <c r="W90" s="19">
        <v>0</v>
      </c>
      <c r="X90" s="29" t="s">
        <v>39</v>
      </c>
      <c r="AE90" s="32"/>
    </row>
    <row r="91" spans="1:31">
      <c r="A91" s="21"/>
      <c r="H91" s="22">
        <v>0</v>
      </c>
      <c r="I91" s="12"/>
      <c r="J91" s="31">
        <v>0</v>
      </c>
      <c r="K91" s="3">
        <f t="shared" si="24"/>
        <v>1</v>
      </c>
      <c r="L91" s="5">
        <v>0</v>
      </c>
      <c r="M91" s="4">
        <f t="shared" si="25"/>
        <v>0</v>
      </c>
      <c r="N91" s="13">
        <f t="shared" si="26"/>
        <v>0</v>
      </c>
      <c r="O91" s="11">
        <v>20</v>
      </c>
      <c r="P91" s="6">
        <f t="shared" si="27"/>
        <v>0</v>
      </c>
      <c r="Q91" s="4">
        <f t="shared" si="28"/>
        <v>0</v>
      </c>
      <c r="R91" s="11">
        <v>0</v>
      </c>
      <c r="S91" s="5">
        <f t="shared" si="29"/>
        <v>0</v>
      </c>
      <c r="T91" s="10">
        <f t="shared" si="30"/>
        <v>0</v>
      </c>
      <c r="U91" s="10">
        <f t="shared" si="31"/>
        <v>0</v>
      </c>
      <c r="W91" s="19">
        <v>0</v>
      </c>
      <c r="X91" s="29" t="s">
        <v>39</v>
      </c>
      <c r="AE91" s="32"/>
    </row>
  </sheetData>
  <dataValidations count="5">
    <dataValidation type="list" allowBlank="1" showInputMessage="1" showErrorMessage="1" sqref="C3">
      <formula1>MARQUE</formula1>
    </dataValidation>
    <dataValidation type="list" allowBlank="1" showInputMessage="1" showErrorMessage="1" sqref="D3">
      <formula1>catég</formula1>
    </dataValidation>
    <dataValidation type="list" allowBlank="1" showInputMessage="1" showErrorMessage="1" sqref="E3">
      <formula1>OFFSET(dept,MATCH($D3,cola,0),2,,5)</formula1>
    </dataValidation>
    <dataValidation type="list" allowBlank="1" showInputMessage="1" showErrorMessage="1" sqref="F3">
      <formula1>OFFSET(dept,MATCH($D3,cola,0)+1,2,,5)</formula1>
    </dataValidation>
    <dataValidation type="list" allowBlank="1" showInputMessage="1" showErrorMessage="1" sqref="G3">
      <formula1>OFFSET(dept,MATCH($D3,cola,0)+2,2,,5)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Feuil2!$C$2:$C$13</xm:f>
          </x14:formula1>
          <xm:sqref>X3:X91</xm:sqref>
        </x14:dataValidation>
        <x14:dataValidation type="list" allowBlank="1" showInputMessage="1" showErrorMessage="1">
          <x14:formula1>
            <xm:f>Feuil2!$E$2:$E$22</xm:f>
          </x14:formula1>
          <xm:sqref>C3:C91</xm:sqref>
        </x14:dataValidation>
        <x14:dataValidation type="list" allowBlank="1" showInputMessage="1" showErrorMessage="1">
          <x14:formula1>
            <xm:f>Feuil2!$A$2:$A$44</xm:f>
          </x14:formula1>
          <xm:sqref>D3:D91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Q46"/>
  <sheetViews>
    <sheetView workbookViewId="0">
      <selection activeCell="C13" sqref="C13"/>
    </sheetView>
  </sheetViews>
  <sheetFormatPr baseColWidth="10" defaultRowHeight="14.5"/>
  <cols>
    <col min="1" max="1" width="18.26953125" customWidth="1"/>
    <col min="2" max="2" width="16" customWidth="1"/>
    <col min="3" max="3" width="21.1796875" customWidth="1"/>
    <col min="5" max="5" width="17.1796875" customWidth="1"/>
  </cols>
  <sheetData>
    <row r="1" spans="1:17" ht="15.5">
      <c r="A1" s="7" t="s">
        <v>16</v>
      </c>
      <c r="B1" s="8"/>
      <c r="C1" t="s">
        <v>38</v>
      </c>
      <c r="E1" s="8" t="s">
        <v>20</v>
      </c>
      <c r="F1" s="3"/>
    </row>
    <row r="2" spans="1:17">
      <c r="A2" s="14" t="s">
        <v>69</v>
      </c>
      <c r="B2" s="15"/>
      <c r="C2" t="s">
        <v>39</v>
      </c>
      <c r="D2" s="9"/>
      <c r="E2" s="30" t="s">
        <v>44</v>
      </c>
      <c r="F2" s="3"/>
      <c r="H2" s="9"/>
      <c r="I2" s="3"/>
      <c r="L2" s="9"/>
      <c r="M2" s="3"/>
      <c r="P2" s="9"/>
      <c r="Q2" s="3"/>
    </row>
    <row r="3" spans="1:17">
      <c r="A3" s="14" t="s">
        <v>70</v>
      </c>
      <c r="B3" s="15"/>
      <c r="C3" t="s">
        <v>33</v>
      </c>
      <c r="D3" s="9"/>
      <c r="E3" s="8" t="s">
        <v>45</v>
      </c>
      <c r="F3" s="3"/>
    </row>
    <row r="4" spans="1:17">
      <c r="A4" s="14" t="s">
        <v>36</v>
      </c>
      <c r="B4" s="15"/>
      <c r="C4" t="s">
        <v>34</v>
      </c>
      <c r="D4" s="9"/>
      <c r="E4" s="8" t="s">
        <v>46</v>
      </c>
      <c r="F4" s="3"/>
    </row>
    <row r="5" spans="1:17">
      <c r="A5" s="14" t="s">
        <v>71</v>
      </c>
      <c r="B5" s="15"/>
      <c r="C5" t="s">
        <v>35</v>
      </c>
      <c r="D5" s="9"/>
      <c r="E5" s="30" t="s">
        <v>47</v>
      </c>
      <c r="F5" s="3"/>
    </row>
    <row r="6" spans="1:17">
      <c r="A6" s="14"/>
      <c r="B6" s="15"/>
      <c r="D6" s="9"/>
      <c r="E6" s="30" t="s">
        <v>48</v>
      </c>
      <c r="F6" s="3"/>
    </row>
    <row r="7" spans="1:17">
      <c r="A7" s="14"/>
      <c r="B7" s="15"/>
      <c r="D7" s="9"/>
      <c r="E7" s="30" t="s">
        <v>49</v>
      </c>
      <c r="F7" s="3"/>
    </row>
    <row r="8" spans="1:17">
      <c r="A8" s="14"/>
      <c r="B8" s="15"/>
      <c r="D8" s="9"/>
      <c r="E8" s="30" t="s">
        <v>50</v>
      </c>
      <c r="F8" s="3"/>
    </row>
    <row r="9" spans="1:17">
      <c r="A9" s="14"/>
      <c r="B9" s="15"/>
      <c r="D9" s="9"/>
      <c r="E9" s="30" t="s">
        <v>51</v>
      </c>
      <c r="F9" s="3"/>
    </row>
    <row r="10" spans="1:17">
      <c r="A10" s="14"/>
      <c r="B10" s="15"/>
      <c r="D10" s="9"/>
      <c r="E10" s="30" t="s">
        <v>52</v>
      </c>
      <c r="F10" s="3"/>
    </row>
    <row r="11" spans="1:17">
      <c r="A11" s="14"/>
      <c r="B11" s="15"/>
      <c r="D11" s="9"/>
      <c r="E11" s="30" t="s">
        <v>53</v>
      </c>
      <c r="F11" s="3"/>
    </row>
    <row r="12" spans="1:17">
      <c r="A12" s="14"/>
      <c r="B12" s="15"/>
      <c r="D12" s="9"/>
      <c r="E12" s="30" t="s">
        <v>54</v>
      </c>
      <c r="F12" s="3"/>
    </row>
    <row r="13" spans="1:17">
      <c r="A13" s="14"/>
      <c r="B13" s="15"/>
      <c r="D13" s="9"/>
      <c r="E13" s="30" t="s">
        <v>55</v>
      </c>
      <c r="F13" s="3"/>
    </row>
    <row r="14" spans="1:17">
      <c r="A14" s="14"/>
      <c r="B14" s="15"/>
      <c r="D14" s="9"/>
      <c r="E14" s="30" t="s">
        <v>56</v>
      </c>
      <c r="F14" s="3"/>
    </row>
    <row r="15" spans="1:17">
      <c r="A15" s="14"/>
      <c r="B15" s="15"/>
      <c r="D15" s="9"/>
      <c r="E15" s="30" t="s">
        <v>57</v>
      </c>
      <c r="F15" s="3"/>
    </row>
    <row r="16" spans="1:17">
      <c r="A16" s="14"/>
      <c r="B16" s="15"/>
      <c r="D16" s="9"/>
      <c r="E16" s="30" t="s">
        <v>58</v>
      </c>
      <c r="F16" s="3"/>
    </row>
    <row r="17" spans="1:5">
      <c r="A17" s="14"/>
      <c r="B17" s="16"/>
      <c r="E17" s="30" t="s">
        <v>59</v>
      </c>
    </row>
    <row r="18" spans="1:5">
      <c r="A18" s="14"/>
      <c r="B18" s="16"/>
      <c r="E18" s="30" t="s">
        <v>60</v>
      </c>
    </row>
    <row r="19" spans="1:5">
      <c r="A19" s="14"/>
      <c r="B19" s="16"/>
      <c r="E19" s="30" t="s">
        <v>61</v>
      </c>
    </row>
    <row r="20" spans="1:5">
      <c r="A20" s="14"/>
      <c r="B20" s="16"/>
      <c r="E20" s="30" t="s">
        <v>62</v>
      </c>
    </row>
    <row r="21" spans="1:5">
      <c r="A21" s="14"/>
      <c r="B21" s="16"/>
      <c r="E21" s="30" t="s">
        <v>63</v>
      </c>
    </row>
    <row r="22" spans="1:5">
      <c r="A22" s="14"/>
      <c r="B22" s="16"/>
    </row>
    <row r="23" spans="1:5">
      <c r="A23" s="14"/>
      <c r="B23" s="16"/>
    </row>
    <row r="24" spans="1:5">
      <c r="A24" s="14"/>
      <c r="B24" s="16"/>
    </row>
    <row r="25" spans="1:5">
      <c r="A25" s="14"/>
      <c r="B25" s="16"/>
    </row>
    <row r="26" spans="1:5">
      <c r="A26" s="14"/>
      <c r="B26" s="16"/>
    </row>
    <row r="27" spans="1:5">
      <c r="A27" s="14"/>
      <c r="B27" s="16"/>
    </row>
    <row r="28" spans="1:5">
      <c r="A28" s="14"/>
      <c r="B28" s="16"/>
    </row>
    <row r="29" spans="1:5">
      <c r="A29" s="14"/>
      <c r="B29" s="16"/>
    </row>
    <row r="30" spans="1:5">
      <c r="A30" s="14"/>
      <c r="B30" s="16"/>
    </row>
    <row r="31" spans="1:5">
      <c r="A31" s="14"/>
      <c r="B31" s="16"/>
    </row>
    <row r="32" spans="1:5">
      <c r="A32" s="14"/>
      <c r="B32" s="16"/>
    </row>
    <row r="33" spans="1:2">
      <c r="A33" s="14"/>
      <c r="B33" s="16"/>
    </row>
    <row r="34" spans="1:2">
      <c r="A34" s="14"/>
      <c r="B34" s="16"/>
    </row>
    <row r="35" spans="1:2">
      <c r="A35" s="14"/>
      <c r="B35" s="16"/>
    </row>
    <row r="36" spans="1:2">
      <c r="A36" s="14"/>
      <c r="B36" s="16"/>
    </row>
    <row r="37" spans="1:2">
      <c r="A37" s="14"/>
      <c r="B37" s="16"/>
    </row>
    <row r="38" spans="1:2">
      <c r="A38" s="14"/>
      <c r="B38" s="16"/>
    </row>
    <row r="39" spans="1:2">
      <c r="A39" s="14"/>
      <c r="B39" s="16"/>
    </row>
    <row r="40" spans="1:2">
      <c r="A40" s="14"/>
      <c r="B40" s="16"/>
    </row>
    <row r="41" spans="1:2">
      <c r="A41" s="14"/>
      <c r="B41" s="16"/>
    </row>
    <row r="42" spans="1:2">
      <c r="A42" s="14"/>
      <c r="B42" s="16"/>
    </row>
    <row r="43" spans="1:2">
      <c r="A43" s="16"/>
      <c r="B43" s="16"/>
    </row>
    <row r="44" spans="1:2">
      <c r="A44" s="16"/>
      <c r="B44" s="16"/>
    </row>
    <row r="45" spans="1:2">
      <c r="B45" s="16"/>
    </row>
    <row r="46" spans="1:2">
      <c r="B46" s="16"/>
    </row>
  </sheetData>
  <dataValidations count="1">
    <dataValidation type="list" allowBlank="1" showInputMessage="1" showErrorMessage="1" sqref="H14">
      <formula1>$A$2:$A$22</formula1>
    </dataValidation>
  </dataValidations>
  <pageMargins left="0.7" right="0.7" top="0.75" bottom="0.75" header="0.3" footer="0.3"/>
  <pageSetup paperSize="9" orientation="portrait" horizontalDpi="0" verticalDpi="0" r:id="rId1"/>
  <tableParts count="3"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>
  <dimension ref="A1:M14"/>
  <sheetViews>
    <sheetView workbookViewId="0">
      <selection activeCell="I1" sqref="I1"/>
    </sheetView>
  </sheetViews>
  <sheetFormatPr baseColWidth="10" defaultRowHeight="14.5"/>
  <cols>
    <col min="1" max="1" width="15" customWidth="1"/>
    <col min="2" max="2" width="11.453125" style="28"/>
  </cols>
  <sheetData>
    <row r="1" spans="1:13">
      <c r="A1" s="47" t="s">
        <v>69</v>
      </c>
      <c r="I1" s="28" t="s">
        <v>91</v>
      </c>
      <c r="J1" s="28" t="s">
        <v>92</v>
      </c>
    </row>
    <row r="2" spans="1:13">
      <c r="A2" s="48" t="s">
        <v>66</v>
      </c>
      <c r="B2" s="39" t="s">
        <v>90</v>
      </c>
      <c r="C2" s="39" t="s">
        <v>84</v>
      </c>
      <c r="D2" s="39" t="s">
        <v>72</v>
      </c>
      <c r="E2" s="39" t="s">
        <v>73</v>
      </c>
      <c r="F2" s="40" t="s">
        <v>74</v>
      </c>
    </row>
    <row r="3" spans="1:13">
      <c r="A3" s="49" t="s">
        <v>67</v>
      </c>
      <c r="B3" s="42" t="s">
        <v>90</v>
      </c>
      <c r="C3" s="42" t="s">
        <v>88</v>
      </c>
      <c r="D3" s="42" t="s">
        <v>87</v>
      </c>
      <c r="E3" s="42" t="s">
        <v>86</v>
      </c>
      <c r="F3" s="43" t="s">
        <v>85</v>
      </c>
    </row>
    <row r="4" spans="1:13">
      <c r="A4" s="50" t="s">
        <v>68</v>
      </c>
      <c r="B4" s="45" t="s">
        <v>90</v>
      </c>
      <c r="C4" s="45" t="s">
        <v>75</v>
      </c>
      <c r="D4" s="45" t="s">
        <v>76</v>
      </c>
      <c r="E4" s="45"/>
      <c r="F4" s="46"/>
    </row>
    <row r="6" spans="1:13">
      <c r="A6" s="47" t="s">
        <v>70</v>
      </c>
    </row>
    <row r="7" spans="1:13">
      <c r="A7" s="38" t="s">
        <v>66</v>
      </c>
      <c r="B7" s="38" t="s">
        <v>90</v>
      </c>
      <c r="C7" s="39" t="s">
        <v>77</v>
      </c>
      <c r="D7" s="39" t="s">
        <v>78</v>
      </c>
      <c r="E7" s="39" t="s">
        <v>79</v>
      </c>
      <c r="F7" s="39"/>
      <c r="G7" s="39"/>
      <c r="H7" s="39"/>
      <c r="I7" s="39"/>
      <c r="J7" s="39"/>
      <c r="K7" s="39"/>
      <c r="L7" s="39"/>
      <c r="M7" s="40"/>
    </row>
    <row r="8" spans="1:13">
      <c r="A8" s="41" t="s">
        <v>67</v>
      </c>
      <c r="B8" s="41" t="s">
        <v>90</v>
      </c>
      <c r="C8" s="42" t="s">
        <v>80</v>
      </c>
      <c r="D8" s="42" t="s">
        <v>81</v>
      </c>
      <c r="E8" s="42" t="s">
        <v>82</v>
      </c>
      <c r="F8" s="42" t="s">
        <v>83</v>
      </c>
      <c r="G8" s="42" t="s">
        <v>89</v>
      </c>
      <c r="H8" s="42"/>
      <c r="I8" s="42"/>
      <c r="J8" s="42"/>
      <c r="K8" s="42"/>
      <c r="L8" s="42"/>
      <c r="M8" s="43"/>
    </row>
    <row r="9" spans="1:13">
      <c r="A9" s="44" t="s">
        <v>68</v>
      </c>
      <c r="B9" s="44" t="s">
        <v>90</v>
      </c>
      <c r="C9" s="45">
        <v>2005</v>
      </c>
      <c r="D9" s="45">
        <v>2006</v>
      </c>
      <c r="E9" s="45">
        <v>2007</v>
      </c>
      <c r="F9" s="45">
        <v>2008</v>
      </c>
      <c r="G9" s="45">
        <v>2009</v>
      </c>
      <c r="H9" s="45">
        <v>2010</v>
      </c>
      <c r="I9" s="45">
        <v>2011</v>
      </c>
      <c r="J9" s="45">
        <v>2012</v>
      </c>
      <c r="K9" s="45">
        <v>2013</v>
      </c>
      <c r="L9" s="45">
        <v>2014</v>
      </c>
      <c r="M9" s="46">
        <v>2015</v>
      </c>
    </row>
    <row r="11" spans="1:13">
      <c r="A11" t="s">
        <v>36</v>
      </c>
    </row>
    <row r="12" spans="1:13">
      <c r="A12" t="s">
        <v>66</v>
      </c>
    </row>
    <row r="13" spans="1:13">
      <c r="A13" t="s">
        <v>67</v>
      </c>
    </row>
    <row r="14" spans="1:13">
      <c r="A14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RECHERCHE</vt:lpstr>
      <vt:lpstr>BDD</vt:lpstr>
      <vt:lpstr>Feuil2</vt:lpstr>
      <vt:lpstr>Feuil3</vt:lpstr>
      <vt:lpstr>catég</vt:lpstr>
      <vt:lpstr>CATEGORIE</vt:lpstr>
      <vt:lpstr>Categories</vt:lpstr>
      <vt:lpstr>cola</vt:lpstr>
      <vt:lpstr>CONDITIONNEMENT</vt:lpstr>
      <vt:lpstr>dept</vt:lpstr>
      <vt:lpstr>filtre</vt:lpstr>
      <vt:lpstr>MARQUE</vt:lpstr>
      <vt:lpstr>marques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Kro</dc:creator>
  <cp:lastModifiedBy>tulipe</cp:lastModifiedBy>
  <dcterms:created xsi:type="dcterms:W3CDTF">2016-02-16T13:49:57Z</dcterms:created>
  <dcterms:modified xsi:type="dcterms:W3CDTF">2017-07-12T12:57:34Z</dcterms:modified>
</cp:coreProperties>
</file>