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updateLinks="never" defaultThemeVersion="124226"/>
  <bookViews>
    <workbookView xWindow="0" yWindow="80" windowWidth="19200" windowHeight="7400" tabRatio="599"/>
  </bookViews>
  <sheets>
    <sheet name="Calendrier période essai" sheetId="1" r:id="rId1"/>
  </sheets>
  <externalReferences>
    <externalReference r:id="rId2"/>
  </externalReferences>
  <definedNames>
    <definedName name="_01_08_2019DEBUTCONTRAT">'Calendrier période essai'!$H$70:$L$70</definedName>
    <definedName name="_01_09_2019DEBUTCONTRAT">'Calendrier période essai'!$H$71:$K$71</definedName>
    <definedName name="_01_10_2019DEBUTCONTRAT">'Calendrier période essai'!$H$72:$J$72</definedName>
    <definedName name="_01_11_2019DEBUTCONTRAT">'Calendrier période essai'!$H$73:$I$73</definedName>
    <definedName name="Arrondissement">[1]Listes!$E$2:$E$21</definedName>
    <definedName name="Arrondissement_judiciaire">[1]Listes!$A$2:$A$10</definedName>
    <definedName name="Contrat_initial_renouvellement">[1]Listes!$L$2:$L$3</definedName>
    <definedName name="Crédits_fléchés__oui_non">[1]Listes!$J$2:$J$3</definedName>
    <definedName name="ETOUARIA">#REF!</definedName>
    <definedName name="Fin_de_contrat_anticipée__oui_non">[1]Listes!$G$2:$G$3</definedName>
    <definedName name="Fin_de_contrat_possible_pourchaquedebut">'Calendrier période essai'!$G$70:$L$70,'Calendrier période essai'!$G$71:$K$71,'Calendrier période essai'!$G$72:$J$72,'Calendrier période essai'!$G$73:$I$73</definedName>
    <definedName name="fpe">'Calendrier période essai'!#REF!,'Calendrier période essai'!#REF!,'Calendrier période essai'!#REF!,'Calendrier période essai'!#REF!,'Calendrier période essai'!#REF!</definedName>
    <definedName name="Motif_de_fin_de_contrat_anticipée">[1]Listes!$H$2:$H$5</definedName>
    <definedName name="Nature_de_la_mission">[1]Listes!$F$2:$F$22</definedName>
    <definedName name="Nombres_d_heures_mensuelles__120h_151h">[1]Listes!$I$2:$I$3</definedName>
    <definedName name="toutesdatesperiodeessai">'Calendrier période essai'!$H$49:$L$49,'Calendrier période essai'!$H$50:$K$50,'Calendrier période essai'!$H$51:$I$51,'Calendrier période essai'!$H$52:$K$52,'Calendrier période essai'!$H$53:$J$53</definedName>
    <definedName name="Type_de_fléchage">[1]Listes!$K$2:$K$20</definedName>
    <definedName name="Villes">[1]Listes!$D$2:$D$29</definedName>
  </definedNames>
  <calcPr calcId="124519"/>
  <customWorkbookViews>
    <customWorkbookView name="SORIMOUTOU Sullivan - Affichage personnalisé" guid="{0DE28804-ABA4-4382-AE42-9EC561C3ECF9}" mergeInterval="0" personalView="1" maximized="1" windowWidth="1916" windowHeight="851" tabRatio="670" activeSheetId="7"/>
    <customWorkbookView name="VANHOOTEGEM Virginie - Affichage personnalisé" guid="{8165582C-0D72-40B5-B1A1-EC1AAC14D852}" mergeInterval="0" personalView="1" maximized="1" windowWidth="1920" windowHeight="855" tabRatio="670" activeSheetId="7"/>
    <customWorkbookView name="GENTEUIL Stéphanie - Affichage personnalisé" guid="{252DEB92-A27B-44DB-A466-D262AB421718}" mergeInterval="0" personalView="1" maximized="1" windowWidth="1916" windowHeight="755" tabRatio="670" activeSheetId="7"/>
    <customWorkbookView name="SOUALIL Sarah - Affichage personnalisé" guid="{2D4FC794-2970-427A-82A9-BB39389BD1E3}" mergeInterval="0" personalView="1" maximized="1" windowWidth="1916" windowHeight="851" tabRatio="670" activeSheetId="7"/>
  </customWorkbookViews>
</workbook>
</file>

<file path=xl/calcChain.xml><?xml version="1.0" encoding="utf-8"?>
<calcChain xmlns="http://schemas.openxmlformats.org/spreadsheetml/2006/main">
  <c r="M39" i="1"/>
  <c r="L39"/>
  <c r="K39"/>
  <c r="J39"/>
  <c r="I35"/>
  <c r="K62" a="1"/>
  <c r="J62"/>
  <c r="L62" a="1"/>
  <c r="L62" l="1"/>
  <c r="K62"/>
</calcChain>
</file>

<file path=xl/sharedStrings.xml><?xml version="1.0" encoding="utf-8"?>
<sst xmlns="http://schemas.openxmlformats.org/spreadsheetml/2006/main" count="135" uniqueCount="26">
  <si>
    <t>Début de contrat</t>
  </si>
  <si>
    <t>Fin de contrat</t>
  </si>
  <si>
    <t>Durée de contrat</t>
  </si>
  <si>
    <t>Durée de période d'essai</t>
  </si>
  <si>
    <t>Début de période d'essai</t>
  </si>
  <si>
    <t>Fin de période d'essai</t>
  </si>
  <si>
    <t>1 mois</t>
  </si>
  <si>
    <t>4 jours ouvrés</t>
  </si>
  <si>
    <t>2 mois</t>
  </si>
  <si>
    <t>8 jours ouvrés</t>
  </si>
  <si>
    <t>3 mois</t>
  </si>
  <si>
    <t>13 jours ouvrés</t>
  </si>
  <si>
    <t>4 mois</t>
  </si>
  <si>
    <t>3 semaines</t>
  </si>
  <si>
    <t>5 mois</t>
  </si>
  <si>
    <t>6 mois</t>
  </si>
  <si>
    <t>7 mois</t>
  </si>
  <si>
    <t>8 mois</t>
  </si>
  <si>
    <t>9 mois</t>
  </si>
  <si>
    <t>10 mois</t>
  </si>
  <si>
    <t>12 jours ouvrés</t>
  </si>
  <si>
    <t>9 jours ouvrés</t>
  </si>
  <si>
    <t>Et donc fin de période d'essai</t>
  </si>
  <si>
    <t>Fin de période essai</t>
  </si>
  <si>
    <t xml:space="preserve">Fin de contrat </t>
  </si>
  <si>
    <t>bouzin qui faitmarcher &gt;&gt;&gt;&gt;</t>
  </si>
</sst>
</file>

<file path=xl/styles.xml><?xml version="1.0" encoding="utf-8"?>
<styleSheet xmlns="http://schemas.openxmlformats.org/spreadsheetml/2006/main">
  <numFmts count="1">
    <numFmt numFmtId="164" formatCode="dd/mm/yy;@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127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18" fillId="34" borderId="14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9" fillId="36" borderId="31" xfId="0" applyFont="1" applyFill="1" applyBorder="1" applyAlignment="1">
      <alignment horizontal="center" vertical="center"/>
    </xf>
    <xf numFmtId="0" fontId="19" fillId="36" borderId="29" xfId="0" applyFont="1" applyFill="1" applyBorder="1" applyAlignment="1">
      <alignment horizontal="center" vertical="center"/>
    </xf>
    <xf numFmtId="0" fontId="19" fillId="36" borderId="32" xfId="0" applyFont="1" applyFill="1" applyBorder="1" applyAlignment="1">
      <alignment horizontal="center" vertical="center"/>
    </xf>
    <xf numFmtId="0" fontId="19" fillId="33" borderId="31" xfId="0" applyFont="1" applyFill="1" applyBorder="1" applyAlignment="1">
      <alignment horizontal="center" vertical="center"/>
    </xf>
    <xf numFmtId="0" fontId="19" fillId="33" borderId="29" xfId="0" applyFont="1" applyFill="1" applyBorder="1" applyAlignment="1">
      <alignment horizontal="center" vertical="center"/>
    </xf>
    <xf numFmtId="0" fontId="19" fillId="33" borderId="32" xfId="0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0" fontId="18" fillId="35" borderId="17" xfId="0" applyFont="1" applyFill="1" applyBorder="1" applyAlignment="1">
      <alignment horizontal="center" vertical="center"/>
    </xf>
    <xf numFmtId="0" fontId="18" fillId="35" borderId="16" xfId="0" applyFont="1" applyFill="1" applyBorder="1" applyAlignment="1">
      <alignment horizontal="center" vertical="center"/>
    </xf>
    <xf numFmtId="14" fontId="18" fillId="35" borderId="17" xfId="0" applyNumberFormat="1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0" fontId="18" fillId="35" borderId="19" xfId="0" applyFont="1" applyFill="1" applyBorder="1" applyAlignment="1">
      <alignment horizontal="center" vertical="center"/>
    </xf>
    <xf numFmtId="0" fontId="18" fillId="35" borderId="18" xfId="0" applyFont="1" applyFill="1" applyBorder="1" applyAlignment="1">
      <alignment horizontal="center" vertical="center"/>
    </xf>
    <xf numFmtId="14" fontId="18" fillId="35" borderId="19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0" fontId="18" fillId="35" borderId="22" xfId="0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0" fontId="18" fillId="34" borderId="17" xfId="0" applyFont="1" applyFill="1" applyBorder="1" applyAlignment="1">
      <alignment horizontal="center" vertical="center"/>
    </xf>
    <xf numFmtId="0" fontId="18" fillId="34" borderId="16" xfId="0" applyFont="1" applyFill="1" applyBorder="1" applyAlignment="1">
      <alignment horizontal="center" vertical="center"/>
    </xf>
    <xf numFmtId="14" fontId="18" fillId="34" borderId="17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0" fontId="18" fillId="34" borderId="19" xfId="0" applyFont="1" applyFill="1" applyBorder="1" applyAlignment="1">
      <alignment horizontal="center" vertical="center"/>
    </xf>
    <xf numFmtId="0" fontId="18" fillId="34" borderId="18" xfId="0" applyFont="1" applyFill="1" applyBorder="1" applyAlignment="1">
      <alignment horizontal="center" vertical="center"/>
    </xf>
    <xf numFmtId="14" fontId="18" fillId="34" borderId="19" xfId="0" applyNumberFormat="1" applyFont="1" applyFill="1" applyBorder="1" applyAlignment="1">
      <alignment horizontal="center" vertical="center"/>
    </xf>
    <xf numFmtId="14" fontId="18" fillId="34" borderId="0" xfId="0" applyNumberFormat="1" applyFont="1" applyFill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14" fontId="18" fillId="35" borderId="11" xfId="0" applyNumberFormat="1" applyFont="1" applyFill="1" applyBorder="1" applyAlignment="1">
      <alignment horizontal="center" vertical="center"/>
    </xf>
    <xf numFmtId="0" fontId="18" fillId="35" borderId="28" xfId="0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0" fontId="18" fillId="34" borderId="21" xfId="0" applyFont="1" applyFill="1" applyBorder="1" applyAlignment="1">
      <alignment horizontal="center" vertical="center"/>
    </xf>
    <xf numFmtId="14" fontId="18" fillId="35" borderId="12" xfId="0" applyNumberFormat="1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5" borderId="13" xfId="0" applyFont="1" applyFill="1" applyBorder="1" applyAlignment="1">
      <alignment horizontal="center" vertical="center"/>
    </xf>
    <xf numFmtId="14" fontId="18" fillId="35" borderId="24" xfId="0" applyNumberFormat="1" applyFont="1" applyFill="1" applyBorder="1" applyAlignment="1">
      <alignment horizontal="center" vertical="center"/>
    </xf>
    <xf numFmtId="0" fontId="18" fillId="35" borderId="21" xfId="0" applyFont="1" applyFill="1" applyBorder="1" applyAlignment="1">
      <alignment horizontal="center" vertical="center"/>
    </xf>
    <xf numFmtId="14" fontId="18" fillId="35" borderId="22" xfId="0" applyNumberFormat="1" applyFont="1" applyFill="1" applyBorder="1" applyAlignment="1">
      <alignment horizontal="center" vertical="center"/>
    </xf>
    <xf numFmtId="14" fontId="18" fillId="34" borderId="22" xfId="0" applyNumberFormat="1" applyFont="1" applyFill="1" applyBorder="1" applyAlignment="1">
      <alignment horizontal="center" vertical="center"/>
    </xf>
    <xf numFmtId="0" fontId="18" fillId="35" borderId="14" xfId="0" applyFont="1" applyFill="1" applyBorder="1" applyAlignment="1">
      <alignment horizontal="center" vertical="center"/>
    </xf>
    <xf numFmtId="14" fontId="0" fillId="0" borderId="0" xfId="0" applyNumberFormat="1"/>
    <xf numFmtId="14" fontId="18" fillId="35" borderId="12" xfId="0" applyNumberFormat="1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0" fontId="16" fillId="0" borderId="0" xfId="0" applyFont="1"/>
    <xf numFmtId="0" fontId="20" fillId="0" borderId="0" xfId="0" applyFont="1"/>
    <xf numFmtId="0" fontId="22" fillId="0" borderId="0" xfId="0" applyFont="1"/>
    <xf numFmtId="0" fontId="23" fillId="0" borderId="0" xfId="0" applyFont="1"/>
    <xf numFmtId="14" fontId="16" fillId="0" borderId="0" xfId="0" applyNumberFormat="1" applyFont="1"/>
    <xf numFmtId="14" fontId="0" fillId="0" borderId="0" xfId="0" applyNumberFormat="1" applyFill="1" applyBorder="1"/>
    <xf numFmtId="14" fontId="21" fillId="0" borderId="0" xfId="0" applyNumberFormat="1" applyFont="1"/>
    <xf numFmtId="14" fontId="18" fillId="37" borderId="10" xfId="0" applyNumberFormat="1" applyFont="1" applyFill="1" applyBorder="1" applyAlignment="1">
      <alignment horizontal="center" vertical="center"/>
    </xf>
    <xf numFmtId="0" fontId="0" fillId="0" borderId="0" xfId="0" applyNumberFormat="1"/>
    <xf numFmtId="14" fontId="24" fillId="37" borderId="0" xfId="0" applyNumberFormat="1" applyFont="1" applyFill="1" applyAlignment="1">
      <alignment horizontal="center" vertical="center"/>
    </xf>
    <xf numFmtId="14" fontId="24" fillId="38" borderId="0" xfId="0" applyNumberFormat="1" applyFont="1" applyFill="1" applyAlignment="1">
      <alignment horizontal="center" vertical="center"/>
    </xf>
    <xf numFmtId="0" fontId="24" fillId="39" borderId="0" xfId="0" applyFont="1" applyFill="1" applyAlignment="1">
      <alignment horizontal="center" vertical="center"/>
    </xf>
    <xf numFmtId="0" fontId="24" fillId="40" borderId="0" xfId="0" applyFont="1" applyFill="1" applyAlignment="1">
      <alignment horizontal="center" vertical="center"/>
    </xf>
    <xf numFmtId="0" fontId="0" fillId="41" borderId="10" xfId="0" applyFill="1" applyBorder="1"/>
    <xf numFmtId="14" fontId="18" fillId="35" borderId="25" xfId="0" applyNumberFormat="1" applyFont="1" applyFill="1" applyBorder="1" applyAlignment="1">
      <alignment horizontal="center" vertical="center"/>
    </xf>
    <xf numFmtId="14" fontId="18" fillId="35" borderId="33" xfId="0" applyNumberFormat="1" applyFont="1" applyFill="1" applyBorder="1" applyAlignment="1">
      <alignment horizontal="center" vertical="center"/>
    </xf>
    <xf numFmtId="14" fontId="18" fillId="35" borderId="35" xfId="0" applyNumberFormat="1" applyFont="1" applyFill="1" applyBorder="1" applyAlignment="1">
      <alignment horizontal="center" vertical="center"/>
    </xf>
    <xf numFmtId="14" fontId="18" fillId="35" borderId="26" xfId="0" applyNumberFormat="1" applyFont="1" applyFill="1" applyBorder="1" applyAlignment="1">
      <alignment horizontal="center" vertical="center"/>
    </xf>
    <xf numFmtId="14" fontId="18" fillId="35" borderId="13" xfId="0" applyNumberFormat="1" applyFont="1" applyFill="1" applyBorder="1" applyAlignment="1">
      <alignment horizontal="center" vertical="center"/>
    </xf>
    <xf numFmtId="0" fontId="18" fillId="35" borderId="27" xfId="0" applyFont="1" applyFill="1" applyBorder="1" applyAlignment="1">
      <alignment horizontal="center" vertical="center"/>
    </xf>
    <xf numFmtId="0" fontId="18" fillId="35" borderId="23" xfId="0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14" fontId="18" fillId="35" borderId="28" xfId="0" applyNumberFormat="1" applyFont="1" applyFill="1" applyBorder="1" applyAlignment="1">
      <alignment horizontal="center" vertical="center"/>
    </xf>
    <xf numFmtId="0" fontId="18" fillId="35" borderId="24" xfId="0" applyFont="1" applyFill="1" applyBorder="1" applyAlignment="1">
      <alignment horizontal="center" vertical="center"/>
    </xf>
    <xf numFmtId="0" fontId="18" fillId="35" borderId="33" xfId="0" applyFont="1" applyFill="1" applyBorder="1" applyAlignment="1">
      <alignment horizontal="center" vertical="center"/>
    </xf>
    <xf numFmtId="0" fontId="18" fillId="35" borderId="35" xfId="0" applyFont="1" applyFill="1" applyBorder="1" applyAlignment="1">
      <alignment horizontal="center" vertical="center"/>
    </xf>
    <xf numFmtId="0" fontId="18" fillId="35" borderId="34" xfId="0" applyFont="1" applyFill="1" applyBorder="1" applyAlignment="1">
      <alignment horizontal="center" vertical="center"/>
    </xf>
    <xf numFmtId="0" fontId="18" fillId="35" borderId="30" xfId="0" applyFont="1" applyFill="1" applyBorder="1" applyAlignment="1">
      <alignment horizontal="center" vertical="center"/>
    </xf>
    <xf numFmtId="14" fontId="18" fillId="34" borderId="16" xfId="0" applyNumberFormat="1" applyFont="1" applyFill="1" applyBorder="1" applyAlignment="1">
      <alignment horizontal="center" vertical="center"/>
    </xf>
    <xf numFmtId="14" fontId="18" fillId="34" borderId="18" xfId="0" applyNumberFormat="1" applyFont="1" applyFill="1" applyBorder="1" applyAlignment="1">
      <alignment horizontal="center" vertical="center"/>
    </xf>
    <xf numFmtId="14" fontId="18" fillId="34" borderId="20" xfId="0" applyNumberFormat="1" applyFont="1" applyFill="1" applyBorder="1" applyAlignment="1">
      <alignment horizontal="center" vertical="center"/>
    </xf>
    <xf numFmtId="14" fontId="18" fillId="34" borderId="26" xfId="0" applyNumberFormat="1" applyFont="1" applyFill="1" applyBorder="1" applyAlignment="1">
      <alignment horizontal="center" vertical="center"/>
    </xf>
    <xf numFmtId="14" fontId="18" fillId="34" borderId="13" xfId="0" applyNumberFormat="1" applyFont="1" applyFill="1" applyBorder="1" applyAlignment="1">
      <alignment horizontal="center" vertical="center"/>
    </xf>
    <xf numFmtId="14" fontId="18" fillId="34" borderId="15" xfId="0" applyNumberFormat="1" applyFont="1" applyFill="1" applyBorder="1" applyAlignment="1">
      <alignment horizontal="center" vertical="center"/>
    </xf>
    <xf numFmtId="0" fontId="18" fillId="34" borderId="27" xfId="0" applyFont="1" applyFill="1" applyBorder="1" applyAlignment="1">
      <alignment horizontal="center" vertical="center"/>
    </xf>
    <xf numFmtId="0" fontId="18" fillId="34" borderId="23" xfId="0" applyFont="1" applyFill="1" applyBorder="1" applyAlignment="1">
      <alignment horizontal="center" vertical="center"/>
    </xf>
    <xf numFmtId="14" fontId="18" fillId="34" borderId="28" xfId="0" applyNumberFormat="1" applyFont="1" applyFill="1" applyBorder="1" applyAlignment="1">
      <alignment horizontal="center" vertical="center"/>
    </xf>
    <xf numFmtId="0" fontId="18" fillId="34" borderId="24" xfId="0" applyFont="1" applyFill="1" applyBorder="1" applyAlignment="1">
      <alignment horizontal="center" vertical="center"/>
    </xf>
    <xf numFmtId="0" fontId="18" fillId="34" borderId="33" xfId="0" applyFont="1" applyFill="1" applyBorder="1" applyAlignment="1">
      <alignment horizontal="center" vertical="center"/>
    </xf>
    <xf numFmtId="0" fontId="18" fillId="34" borderId="35" xfId="0" applyFont="1" applyFill="1" applyBorder="1" applyAlignment="1">
      <alignment horizontal="center" vertical="center"/>
    </xf>
    <xf numFmtId="0" fontId="18" fillId="34" borderId="34" xfId="0" applyFont="1" applyFill="1" applyBorder="1" applyAlignment="1">
      <alignment horizontal="center" vertical="center"/>
    </xf>
    <xf numFmtId="0" fontId="18" fillId="34" borderId="30" xfId="0" applyFont="1" applyFill="1" applyBorder="1" applyAlignment="1">
      <alignment horizontal="center" vertical="center"/>
    </xf>
    <xf numFmtId="14" fontId="18" fillId="35" borderId="16" xfId="0" applyNumberFormat="1" applyFont="1" applyFill="1" applyBorder="1" applyAlignment="1">
      <alignment horizontal="center" vertical="center"/>
    </xf>
    <xf numFmtId="14" fontId="18" fillId="35" borderId="18" xfId="0" applyNumberFormat="1" applyFont="1" applyFill="1" applyBorder="1" applyAlignment="1">
      <alignment horizontal="center" vertical="center"/>
    </xf>
    <xf numFmtId="14" fontId="18" fillId="35" borderId="27" xfId="0" applyNumberFormat="1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14" fontId="18" fillId="35" borderId="11" xfId="0" applyNumberFormat="1" applyFont="1" applyFill="1" applyBorder="1" applyAlignment="1">
      <alignment horizontal="center" vertical="center"/>
    </xf>
    <xf numFmtId="14" fontId="18" fillId="34" borderId="25" xfId="0" applyNumberFormat="1" applyFont="1" applyFill="1" applyBorder="1" applyAlignment="1">
      <alignment horizontal="center" vertical="center"/>
    </xf>
    <xf numFmtId="14" fontId="18" fillId="34" borderId="33" xfId="0" applyNumberFormat="1" applyFont="1" applyFill="1" applyBorder="1" applyAlignment="1">
      <alignment horizontal="center" vertical="center"/>
    </xf>
    <xf numFmtId="14" fontId="18" fillId="34" borderId="35" xfId="0" applyNumberFormat="1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14" fontId="18" fillId="34" borderId="19" xfId="0" applyNumberFormat="1" applyFont="1" applyFill="1" applyBorder="1" applyAlignment="1">
      <alignment horizontal="center" vertical="center"/>
    </xf>
    <xf numFmtId="0" fontId="18" fillId="34" borderId="19" xfId="0" applyFont="1" applyFill="1" applyBorder="1" applyAlignment="1">
      <alignment horizontal="center" vertical="center"/>
    </xf>
    <xf numFmtId="0" fontId="18" fillId="34" borderId="21" xfId="0" applyFont="1" applyFill="1" applyBorder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14" fontId="18" fillId="37" borderId="12" xfId="0" applyNumberFormat="1" applyFont="1" applyFill="1" applyBorder="1" applyAlignment="1">
      <alignment horizontal="center" vertical="center"/>
    </xf>
    <xf numFmtId="14" fontId="18" fillId="37" borderId="10" xfId="0" applyNumberFormat="1" applyFont="1" applyFill="1" applyBorder="1" applyAlignment="1">
      <alignment horizontal="center" vertical="center"/>
    </xf>
    <xf numFmtId="14" fontId="18" fillId="37" borderId="11" xfId="0" applyNumberFormat="1" applyFont="1" applyFill="1" applyBorder="1" applyAlignment="1">
      <alignment horizontal="center" vertical="center"/>
    </xf>
    <xf numFmtId="14" fontId="18" fillId="35" borderId="12" xfId="0" applyNumberFormat="1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/>
    </xf>
    <xf numFmtId="0" fontId="18" fillId="34" borderId="15" xfId="0" applyFont="1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14" fontId="18" fillId="35" borderId="15" xfId="0" applyNumberFormat="1" applyFont="1" applyFill="1" applyBorder="1" applyAlignment="1">
      <alignment horizontal="center" vertical="center"/>
    </xf>
    <xf numFmtId="14" fontId="18" fillId="35" borderId="23" xfId="0" applyNumberFormat="1" applyFont="1" applyFill="1" applyBorder="1" applyAlignment="1">
      <alignment horizontal="center" vertical="center"/>
    </xf>
    <xf numFmtId="14" fontId="18" fillId="35" borderId="20" xfId="0" applyNumberFormat="1" applyFont="1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D2" t="str">
            <v>Aubervilliers</v>
          </cell>
          <cell r="E2">
            <v>1</v>
          </cell>
          <cell r="F2" t="str">
            <v>Accueil/standard (PJP)</v>
          </cell>
          <cell r="G2" t="str">
            <v>oui</v>
          </cell>
          <cell r="H2" t="str">
            <v>Rupture de la période d'essai</v>
          </cell>
          <cell r="I2" t="str">
            <v>120h</v>
          </cell>
          <cell r="J2" t="str">
            <v>oui</v>
          </cell>
          <cell r="K2" t="str">
            <v>COB</v>
          </cell>
          <cell r="L2" t="str">
            <v>Contrat initial</v>
          </cell>
        </row>
        <row r="3">
          <cell r="A3" t="str">
            <v>BOBIGNY</v>
          </cell>
          <cell r="D3" t="str">
            <v>Aulnay-sous-Bois</v>
          </cell>
          <cell r="E3">
            <v>2</v>
          </cell>
          <cell r="F3" t="str">
            <v>Archives</v>
          </cell>
          <cell r="G3" t="str">
            <v>non</v>
          </cell>
          <cell r="H3" t="str">
            <v>Démission</v>
          </cell>
          <cell r="I3" t="str">
            <v>151h</v>
          </cell>
          <cell r="J3" t="str">
            <v>non</v>
          </cell>
          <cell r="K3" t="str">
            <v>CPH</v>
          </cell>
          <cell r="L3" t="str">
            <v>Renouvellement de contrat</v>
          </cell>
        </row>
        <row r="4">
          <cell r="A4" t="str">
            <v>CRETEIL</v>
          </cell>
          <cell r="D4" t="str">
            <v>Auxerre</v>
          </cell>
          <cell r="E4">
            <v>3</v>
          </cell>
          <cell r="F4" t="str">
            <v>Audiencement</v>
          </cell>
          <cell r="H4" t="str">
            <v>Licenciement</v>
          </cell>
          <cell r="K4" t="str">
            <v>COSP</v>
          </cell>
        </row>
        <row r="5">
          <cell r="A5" t="str">
            <v>EVRY</v>
          </cell>
          <cell r="D5" t="str">
            <v>Bobigny</v>
          </cell>
          <cell r="E5">
            <v>4</v>
          </cell>
          <cell r="F5" t="str">
            <v>BAJ</v>
          </cell>
          <cell r="H5" t="str">
            <v>Désistement</v>
          </cell>
          <cell r="K5" t="str">
            <v>Procès sensibles</v>
          </cell>
        </row>
        <row r="6">
          <cell r="A6" t="str">
            <v>FONTAINEBLEAU</v>
          </cell>
          <cell r="D6" t="str">
            <v>Boissy-St-Léger/Sucy-en-Brie</v>
          </cell>
          <cell r="E6">
            <v>5</v>
          </cell>
          <cell r="F6" t="str">
            <v>BO</v>
          </cell>
          <cell r="K6" t="str">
            <v>SAUJ</v>
          </cell>
        </row>
        <row r="7">
          <cell r="A7" t="str">
            <v>MEAUX</v>
          </cell>
          <cell r="D7" t="str">
            <v>Charenton</v>
          </cell>
          <cell r="E7">
            <v>6</v>
          </cell>
          <cell r="F7" t="str">
            <v>Budget</v>
          </cell>
          <cell r="K7" t="str">
            <v>FIJAIT</v>
          </cell>
        </row>
        <row r="8">
          <cell r="A8" t="str">
            <v>MELUN</v>
          </cell>
          <cell r="D8" t="str">
            <v>Créteil</v>
          </cell>
          <cell r="E8">
            <v>7</v>
          </cell>
          <cell r="F8" t="str">
            <v>Chauffeurs</v>
          </cell>
          <cell r="K8" t="str">
            <v>Scellés</v>
          </cell>
        </row>
        <row r="9">
          <cell r="A9" t="str">
            <v>PARIS</v>
          </cell>
          <cell r="D9" t="str">
            <v>Etampes</v>
          </cell>
          <cell r="E9">
            <v>8</v>
          </cell>
          <cell r="F9" t="str">
            <v>Civil</v>
          </cell>
          <cell r="K9" t="str">
            <v>TASS</v>
          </cell>
        </row>
        <row r="10">
          <cell r="A10" t="str">
            <v>SENS</v>
          </cell>
          <cell r="D10" t="str">
            <v>Evry</v>
          </cell>
          <cell r="E10">
            <v>9</v>
          </cell>
          <cell r="F10" t="str">
            <v>Formation</v>
          </cell>
          <cell r="K10">
            <v>0</v>
          </cell>
        </row>
        <row r="11">
          <cell r="D11" t="str">
            <v>Fontainebleau</v>
          </cell>
          <cell r="E11">
            <v>10</v>
          </cell>
          <cell r="F11" t="str">
            <v>Instruction</v>
          </cell>
          <cell r="K11">
            <v>0</v>
          </cell>
        </row>
        <row r="12">
          <cell r="D12" t="str">
            <v>Ivry</v>
          </cell>
          <cell r="E12">
            <v>11</v>
          </cell>
          <cell r="F12" t="str">
            <v>JAF</v>
          </cell>
          <cell r="K12">
            <v>0</v>
          </cell>
        </row>
        <row r="13">
          <cell r="D13" t="str">
            <v>Juvisy-sur-Orge</v>
          </cell>
          <cell r="E13">
            <v>12</v>
          </cell>
          <cell r="F13" t="str">
            <v>JAP</v>
          </cell>
          <cell r="K13">
            <v>0</v>
          </cell>
        </row>
        <row r="14">
          <cell r="D14" t="str">
            <v>Lagny-sur-Marne</v>
          </cell>
          <cell r="E14">
            <v>13</v>
          </cell>
          <cell r="F14" t="str">
            <v>Nationalités</v>
          </cell>
          <cell r="K14">
            <v>0</v>
          </cell>
        </row>
        <row r="15">
          <cell r="D15" t="str">
            <v>Le Raincy</v>
          </cell>
          <cell r="E15">
            <v>14</v>
          </cell>
          <cell r="F15" t="str">
            <v>Pénal</v>
          </cell>
          <cell r="K15">
            <v>0</v>
          </cell>
        </row>
        <row r="16">
          <cell r="D16" t="str">
            <v>Longjumeau</v>
          </cell>
          <cell r="E16">
            <v>15</v>
          </cell>
          <cell r="F16" t="str">
            <v>RH</v>
          </cell>
          <cell r="K16">
            <v>0</v>
          </cell>
        </row>
        <row r="17">
          <cell r="D17" t="str">
            <v>Meaux</v>
          </cell>
          <cell r="E17">
            <v>16</v>
          </cell>
          <cell r="F17" t="str">
            <v>Scellés</v>
          </cell>
          <cell r="K17">
            <v>0</v>
          </cell>
        </row>
        <row r="18">
          <cell r="D18" t="str">
            <v>Melun</v>
          </cell>
          <cell r="E18">
            <v>17</v>
          </cell>
          <cell r="F18" t="str">
            <v>Statistiques</v>
          </cell>
          <cell r="K18">
            <v>0</v>
          </cell>
        </row>
        <row r="19">
          <cell r="D19" t="str">
            <v>Montreuil-sous-Bois</v>
          </cell>
          <cell r="E19">
            <v>18</v>
          </cell>
          <cell r="F19" t="str">
            <v>Informatique</v>
          </cell>
          <cell r="K19">
            <v>0</v>
          </cell>
        </row>
        <row r="20">
          <cell r="D20" t="str">
            <v>Nogent-sur-Marne</v>
          </cell>
          <cell r="E20">
            <v>19</v>
          </cell>
          <cell r="F20" t="str">
            <v>Secrétariat</v>
          </cell>
          <cell r="K20">
            <v>0</v>
          </cell>
        </row>
        <row r="21">
          <cell r="D21" t="str">
            <v>Palaiseau</v>
          </cell>
          <cell r="E21">
            <v>20</v>
          </cell>
          <cell r="F21" t="str">
            <v>Soutien</v>
          </cell>
        </row>
        <row r="22">
          <cell r="D22" t="str">
            <v>Pantin</v>
          </cell>
          <cell r="F22" t="str">
            <v>SAAJP</v>
          </cell>
        </row>
        <row r="23">
          <cell r="D23" t="str">
            <v>Paris</v>
          </cell>
        </row>
        <row r="24">
          <cell r="D24" t="str">
            <v>Saint-Denis</v>
          </cell>
        </row>
        <row r="25">
          <cell r="D25" t="str">
            <v>Saint-Maur-des-Fossés</v>
          </cell>
        </row>
        <row r="26">
          <cell r="D26" t="str">
            <v>Saint-Ouen</v>
          </cell>
        </row>
        <row r="27">
          <cell r="D27" t="str">
            <v>Sens</v>
          </cell>
        </row>
        <row r="28">
          <cell r="D28" t="str">
            <v>Villejuif</v>
          </cell>
        </row>
        <row r="29">
          <cell r="D29" t="str">
            <v>Villeneuve-St-Georges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M75"/>
  <sheetViews>
    <sheetView tabSelected="1" zoomScale="60" zoomScaleNormal="60" workbookViewId="0">
      <pane ySplit="1" topLeftCell="A47" activePane="bottomLeft" state="frozen"/>
      <selection pane="bottomLeft" activeCell="J66" sqref="J66"/>
    </sheetView>
  </sheetViews>
  <sheetFormatPr baseColWidth="10" defaultRowHeight="14.5"/>
  <cols>
    <col min="1" max="1" width="21" style="1" bestFit="1" customWidth="1"/>
    <col min="2" max="2" width="17.81640625" style="2" bestFit="1" customWidth="1"/>
    <col min="3" max="3" width="21.1796875" style="3" bestFit="1" customWidth="1"/>
    <col min="4" max="4" width="30.26953125" bestFit="1" customWidth="1"/>
    <col min="5" max="5" width="30.1796875" style="1" bestFit="1" customWidth="1"/>
    <col min="6" max="6" width="27" style="1" bestFit="1" customWidth="1"/>
    <col min="7" max="7" width="5.453125" customWidth="1"/>
    <col min="8" max="8" width="23.26953125" bestFit="1" customWidth="1"/>
    <col min="9" max="9" width="27.26953125" bestFit="1" customWidth="1"/>
    <col min="10" max="10" width="30.26953125" bestFit="1" customWidth="1"/>
    <col min="11" max="12" width="27.453125" bestFit="1" customWidth="1"/>
    <col min="13" max="16" width="13" bestFit="1" customWidth="1"/>
  </cols>
  <sheetData>
    <row r="1" spans="1:6" s="4" customFormat="1" ht="18" thickBot="1">
      <c r="A1" s="7" t="s">
        <v>0</v>
      </c>
      <c r="B1" s="8" t="s">
        <v>1</v>
      </c>
      <c r="C1" s="9" t="s">
        <v>2</v>
      </c>
      <c r="D1" s="10" t="s">
        <v>3</v>
      </c>
      <c r="E1" s="11" t="s">
        <v>4</v>
      </c>
      <c r="F1" s="12" t="s">
        <v>5</v>
      </c>
    </row>
    <row r="2" spans="1:6" ht="18">
      <c r="A2" s="69">
        <v>43466</v>
      </c>
      <c r="B2" s="13">
        <v>43496</v>
      </c>
      <c r="C2" s="14" t="s">
        <v>6</v>
      </c>
      <c r="D2" s="15" t="s">
        <v>7</v>
      </c>
      <c r="E2" s="72">
        <v>43467</v>
      </c>
      <c r="F2" s="16">
        <v>43470</v>
      </c>
    </row>
    <row r="3" spans="1:6" ht="18">
      <c r="A3" s="70">
        <v>43102</v>
      </c>
      <c r="B3" s="17">
        <v>43524</v>
      </c>
      <c r="C3" s="18" t="s">
        <v>8</v>
      </c>
      <c r="D3" s="19" t="s">
        <v>9</v>
      </c>
      <c r="E3" s="73"/>
      <c r="F3" s="20">
        <v>43476</v>
      </c>
    </row>
    <row r="4" spans="1:6" ht="18">
      <c r="A4" s="70">
        <v>43103</v>
      </c>
      <c r="B4" s="17">
        <v>43555</v>
      </c>
      <c r="C4" s="18" t="s">
        <v>10</v>
      </c>
      <c r="D4" s="19" t="s">
        <v>11</v>
      </c>
      <c r="E4" s="73"/>
      <c r="F4" s="20">
        <v>43483</v>
      </c>
    </row>
    <row r="5" spans="1:6" ht="18">
      <c r="A5" s="70">
        <v>43104</v>
      </c>
      <c r="B5" s="17">
        <v>43585</v>
      </c>
      <c r="C5" s="18" t="s">
        <v>12</v>
      </c>
      <c r="D5" s="74" t="s">
        <v>13</v>
      </c>
      <c r="E5" s="76">
        <v>43466</v>
      </c>
      <c r="F5" s="78">
        <v>43486</v>
      </c>
    </row>
    <row r="6" spans="1:6" ht="18">
      <c r="A6" s="70">
        <v>43105</v>
      </c>
      <c r="B6" s="17">
        <v>43616</v>
      </c>
      <c r="C6" s="18" t="s">
        <v>14</v>
      </c>
      <c r="D6" s="75"/>
      <c r="E6" s="76"/>
      <c r="F6" s="79"/>
    </row>
    <row r="7" spans="1:6" ht="18">
      <c r="A7" s="70">
        <v>43106</v>
      </c>
      <c r="B7" s="17">
        <v>43646</v>
      </c>
      <c r="C7" s="18" t="s">
        <v>15</v>
      </c>
      <c r="D7" s="74" t="s">
        <v>6</v>
      </c>
      <c r="E7" s="76"/>
      <c r="F7" s="78">
        <v>43496</v>
      </c>
    </row>
    <row r="8" spans="1:6" ht="18">
      <c r="A8" s="70">
        <v>43107</v>
      </c>
      <c r="B8" s="17">
        <v>43677</v>
      </c>
      <c r="C8" s="18" t="s">
        <v>16</v>
      </c>
      <c r="D8" s="80"/>
      <c r="E8" s="76"/>
      <c r="F8" s="82"/>
    </row>
    <row r="9" spans="1:6" ht="18">
      <c r="A9" s="70">
        <v>43108</v>
      </c>
      <c r="B9" s="17">
        <v>43708</v>
      </c>
      <c r="C9" s="18" t="s">
        <v>17</v>
      </c>
      <c r="D9" s="80"/>
      <c r="E9" s="76"/>
      <c r="F9" s="82"/>
    </row>
    <row r="10" spans="1:6" ht="18">
      <c r="A10" s="70">
        <v>43109</v>
      </c>
      <c r="B10" s="17">
        <v>43738</v>
      </c>
      <c r="C10" s="18" t="s">
        <v>18</v>
      </c>
      <c r="D10" s="80"/>
      <c r="E10" s="76"/>
      <c r="F10" s="82"/>
    </row>
    <row r="11" spans="1:6" ht="18.5" thickBot="1">
      <c r="A11" s="71">
        <v>43110</v>
      </c>
      <c r="B11" s="21">
        <v>43769</v>
      </c>
      <c r="C11" s="22" t="s">
        <v>19</v>
      </c>
      <c r="D11" s="81"/>
      <c r="E11" s="77"/>
      <c r="F11" s="83"/>
    </row>
    <row r="12" spans="1:6" ht="18">
      <c r="A12" s="84">
        <v>43497</v>
      </c>
      <c r="B12" s="23">
        <v>43524</v>
      </c>
      <c r="C12" s="24" t="s">
        <v>6</v>
      </c>
      <c r="D12" s="25" t="s">
        <v>7</v>
      </c>
      <c r="E12" s="87">
        <v>43497</v>
      </c>
      <c r="F12" s="26">
        <v>43502</v>
      </c>
    </row>
    <row r="13" spans="1:6" ht="18">
      <c r="A13" s="85">
        <v>43133</v>
      </c>
      <c r="B13" s="27">
        <v>43555</v>
      </c>
      <c r="C13" s="28" t="s">
        <v>8</v>
      </c>
      <c r="D13" s="29" t="s">
        <v>9</v>
      </c>
      <c r="E13" s="88"/>
      <c r="F13" s="30">
        <v>43508</v>
      </c>
    </row>
    <row r="14" spans="1:6" ht="18">
      <c r="A14" s="85">
        <v>43134</v>
      </c>
      <c r="B14" s="27">
        <v>43585</v>
      </c>
      <c r="C14" s="28" t="s">
        <v>10</v>
      </c>
      <c r="D14" s="29" t="s">
        <v>11</v>
      </c>
      <c r="E14" s="88"/>
      <c r="F14" s="30">
        <v>43515</v>
      </c>
    </row>
    <row r="15" spans="1:6" ht="18">
      <c r="A15" s="85">
        <v>43135</v>
      </c>
      <c r="B15" s="27">
        <v>43616</v>
      </c>
      <c r="C15" s="28" t="s">
        <v>12</v>
      </c>
      <c r="D15" s="90" t="s">
        <v>13</v>
      </c>
      <c r="E15" s="88"/>
      <c r="F15" s="92">
        <v>43517</v>
      </c>
    </row>
    <row r="16" spans="1:6" ht="18">
      <c r="A16" s="85">
        <v>43136</v>
      </c>
      <c r="B16" s="27">
        <v>43646</v>
      </c>
      <c r="C16" s="28" t="s">
        <v>14</v>
      </c>
      <c r="D16" s="91"/>
      <c r="E16" s="88"/>
      <c r="F16" s="93"/>
    </row>
    <row r="17" spans="1:6" ht="18">
      <c r="A17" s="85">
        <v>43137</v>
      </c>
      <c r="B17" s="27">
        <v>43677</v>
      </c>
      <c r="C17" s="28" t="s">
        <v>15</v>
      </c>
      <c r="D17" s="90" t="s">
        <v>6</v>
      </c>
      <c r="E17" s="88"/>
      <c r="F17" s="92">
        <v>43524</v>
      </c>
    </row>
    <row r="18" spans="1:6" ht="18">
      <c r="A18" s="85">
        <v>43138</v>
      </c>
      <c r="B18" s="27">
        <v>43708</v>
      </c>
      <c r="C18" s="28" t="s">
        <v>16</v>
      </c>
      <c r="D18" s="94"/>
      <c r="E18" s="88"/>
      <c r="F18" s="96"/>
    </row>
    <row r="19" spans="1:6" ht="18">
      <c r="A19" s="85">
        <v>43139</v>
      </c>
      <c r="B19" s="27">
        <v>43738</v>
      </c>
      <c r="C19" s="28" t="s">
        <v>17</v>
      </c>
      <c r="D19" s="94"/>
      <c r="E19" s="88"/>
      <c r="F19" s="96"/>
    </row>
    <row r="20" spans="1:6" ht="18">
      <c r="A20" s="85">
        <v>43140</v>
      </c>
      <c r="B20" s="27">
        <v>43769</v>
      </c>
      <c r="C20" s="28" t="s">
        <v>18</v>
      </c>
      <c r="D20" s="94"/>
      <c r="E20" s="88"/>
      <c r="F20" s="96"/>
    </row>
    <row r="21" spans="1:6" ht="18.5" thickBot="1">
      <c r="A21" s="86">
        <v>43141</v>
      </c>
      <c r="B21" s="31">
        <v>43799</v>
      </c>
      <c r="C21" s="32" t="s">
        <v>19</v>
      </c>
      <c r="D21" s="95"/>
      <c r="E21" s="89"/>
      <c r="F21" s="97"/>
    </row>
    <row r="22" spans="1:6" ht="18">
      <c r="A22" s="98">
        <v>43525</v>
      </c>
      <c r="B22" s="13">
        <v>43555</v>
      </c>
      <c r="C22" s="14" t="s">
        <v>6</v>
      </c>
      <c r="D22" s="15" t="s">
        <v>7</v>
      </c>
      <c r="E22" s="101">
        <v>43525</v>
      </c>
      <c r="F22" s="16">
        <v>43530</v>
      </c>
    </row>
    <row r="23" spans="1:6" ht="18">
      <c r="A23" s="99">
        <v>43161</v>
      </c>
      <c r="B23" s="17">
        <v>43585</v>
      </c>
      <c r="C23" s="18" t="s">
        <v>8</v>
      </c>
      <c r="D23" s="19" t="s">
        <v>9</v>
      </c>
      <c r="E23" s="76"/>
      <c r="F23" s="20">
        <v>43536</v>
      </c>
    </row>
    <row r="24" spans="1:6" ht="18">
      <c r="A24" s="99">
        <v>43162</v>
      </c>
      <c r="B24" s="17">
        <v>43616</v>
      </c>
      <c r="C24" s="18" t="s">
        <v>10</v>
      </c>
      <c r="D24" s="19" t="s">
        <v>11</v>
      </c>
      <c r="E24" s="76"/>
      <c r="F24" s="20">
        <v>43543</v>
      </c>
    </row>
    <row r="25" spans="1:6" ht="18">
      <c r="A25" s="99">
        <v>43163</v>
      </c>
      <c r="B25" s="17">
        <v>43646</v>
      </c>
      <c r="C25" s="18" t="s">
        <v>12</v>
      </c>
      <c r="D25" s="74" t="s">
        <v>13</v>
      </c>
      <c r="E25" s="76"/>
      <c r="F25" s="78">
        <v>43545</v>
      </c>
    </row>
    <row r="26" spans="1:6" ht="18">
      <c r="A26" s="99">
        <v>43164</v>
      </c>
      <c r="B26" s="17">
        <v>43677</v>
      </c>
      <c r="C26" s="18" t="s">
        <v>14</v>
      </c>
      <c r="D26" s="75"/>
      <c r="E26" s="76"/>
      <c r="F26" s="79"/>
    </row>
    <row r="27" spans="1:6" ht="18">
      <c r="A27" s="99">
        <v>43165</v>
      </c>
      <c r="B27" s="17">
        <v>43707</v>
      </c>
      <c r="C27" s="18" t="s">
        <v>15</v>
      </c>
      <c r="D27" s="74" t="s">
        <v>6</v>
      </c>
      <c r="E27" s="76"/>
      <c r="F27" s="78">
        <v>43555</v>
      </c>
    </row>
    <row r="28" spans="1:6" ht="18">
      <c r="A28" s="99">
        <v>43166</v>
      </c>
      <c r="B28" s="17">
        <v>43738</v>
      </c>
      <c r="C28" s="18" t="s">
        <v>16</v>
      </c>
      <c r="D28" s="80"/>
      <c r="E28" s="76"/>
      <c r="F28" s="82"/>
    </row>
    <row r="29" spans="1:6" ht="18">
      <c r="A29" s="99">
        <v>43167</v>
      </c>
      <c r="B29" s="17">
        <v>43769</v>
      </c>
      <c r="C29" s="18" t="s">
        <v>17</v>
      </c>
      <c r="D29" s="80"/>
      <c r="E29" s="76"/>
      <c r="F29" s="82"/>
    </row>
    <row r="30" spans="1:6" ht="18">
      <c r="A30" s="99">
        <v>43168</v>
      </c>
      <c r="B30" s="17">
        <v>43799</v>
      </c>
      <c r="C30" s="18" t="s">
        <v>18</v>
      </c>
      <c r="D30" s="80"/>
      <c r="E30" s="76"/>
      <c r="F30" s="82"/>
    </row>
    <row r="31" spans="1:6" ht="18.5" thickBot="1">
      <c r="A31" s="100">
        <v>43169</v>
      </c>
      <c r="B31" s="33">
        <v>43830</v>
      </c>
      <c r="C31" s="34" t="s">
        <v>19</v>
      </c>
      <c r="D31" s="80"/>
      <c r="E31" s="102"/>
      <c r="F31" s="82"/>
    </row>
    <row r="32" spans="1:6" ht="18">
      <c r="A32" s="103">
        <v>43556</v>
      </c>
      <c r="B32" s="23">
        <v>43585</v>
      </c>
      <c r="C32" s="5" t="s">
        <v>6</v>
      </c>
      <c r="D32" s="5" t="s">
        <v>7</v>
      </c>
      <c r="E32" s="106">
        <v>43556</v>
      </c>
      <c r="F32" s="26">
        <v>43561</v>
      </c>
    </row>
    <row r="33" spans="1:13" ht="18">
      <c r="A33" s="104">
        <v>43192</v>
      </c>
      <c r="B33" s="27">
        <v>43616</v>
      </c>
      <c r="C33" s="6" t="s">
        <v>8</v>
      </c>
      <c r="D33" s="6" t="s">
        <v>9</v>
      </c>
      <c r="E33" s="107"/>
      <c r="F33" s="30">
        <v>43565</v>
      </c>
    </row>
    <row r="34" spans="1:13" ht="18">
      <c r="A34" s="104">
        <v>43193</v>
      </c>
      <c r="B34" s="27">
        <v>43646</v>
      </c>
      <c r="C34" s="6" t="s">
        <v>10</v>
      </c>
      <c r="D34" s="6" t="s">
        <v>11</v>
      </c>
      <c r="E34" s="107"/>
      <c r="F34" s="30">
        <v>43572</v>
      </c>
    </row>
    <row r="35" spans="1:13" ht="18">
      <c r="A35" s="104">
        <v>43194</v>
      </c>
      <c r="B35" s="27">
        <v>43677</v>
      </c>
      <c r="C35" s="6" t="s">
        <v>12</v>
      </c>
      <c r="D35" s="108" t="s">
        <v>13</v>
      </c>
      <c r="E35" s="107">
        <v>43556</v>
      </c>
      <c r="F35" s="110">
        <v>43574</v>
      </c>
      <c r="I35">
        <f>MATCH(9^9,B:B)</f>
        <v>75</v>
      </c>
    </row>
    <row r="36" spans="1:13" ht="18">
      <c r="A36" s="104">
        <v>43195</v>
      </c>
      <c r="B36" s="27">
        <v>43708</v>
      </c>
      <c r="C36" s="6" t="s">
        <v>14</v>
      </c>
      <c r="D36" s="108"/>
      <c r="E36" s="107"/>
      <c r="F36" s="111"/>
    </row>
    <row r="37" spans="1:13" ht="18">
      <c r="A37" s="104">
        <v>43196</v>
      </c>
      <c r="B37" s="27">
        <v>43738</v>
      </c>
      <c r="C37" s="6" t="s">
        <v>15</v>
      </c>
      <c r="D37" s="108" t="s">
        <v>6</v>
      </c>
      <c r="E37" s="107"/>
      <c r="F37" s="110">
        <v>43585</v>
      </c>
    </row>
    <row r="38" spans="1:13" ht="18">
      <c r="A38" s="104">
        <v>43197</v>
      </c>
      <c r="B38" s="27">
        <v>43769</v>
      </c>
      <c r="C38" s="6" t="s">
        <v>16</v>
      </c>
      <c r="D38" s="108"/>
      <c r="E38" s="107"/>
      <c r="F38" s="111"/>
    </row>
    <row r="39" spans="1:13" ht="18">
      <c r="A39" s="104">
        <v>43198</v>
      </c>
      <c r="B39" s="27">
        <v>43799</v>
      </c>
      <c r="C39" s="6" t="s">
        <v>17</v>
      </c>
      <c r="D39" s="108"/>
      <c r="E39" s="107"/>
      <c r="F39" s="111"/>
      <c r="I39" t="s">
        <v>25</v>
      </c>
      <c r="J39" s="68" t="str">
        <f>ADDRESS(MATCH($H$62,$A:$A,0),2)&amp;":"&amp;IFERROR(ADDRESS(MATCH(DATE(YEAR($H$62),MONTH($H$62)+1,1),$A:$A,0)-1,2),"B"&amp;MATCH(9^9,$B:$B))</f>
        <v>$B$74:B75</v>
      </c>
      <c r="K39" s="68" t="str">
        <f>ADDRESS(MATCH($H$62,$A:$A,0),2)&amp;":"&amp;IFERROR(ADDRESS(MATCH(DATE(YEAR($H$62),MONTH($H$62)+1,1),$A:$A,0)-1,3),"C"&amp;MATCH(9^9,$B:$B))</f>
        <v>$B$74:C75</v>
      </c>
      <c r="L39" s="68" t="str">
        <f>ADDRESS(MATCH($H$62,$A:$A,0),4)&amp;":"&amp;IFERROR(ADDRESS(MATCH(DATE(YEAR($H$62),MONTH($H$62)+1,1),$A:$A,0)-1,4),"D"&amp;MATCH(9^9,$B:$B))</f>
        <v>$D$74:D75</v>
      </c>
      <c r="M39" s="68" t="str">
        <f>ADDRESS(MATCH($H$62,$A:$A,0),6)&amp;":"&amp;IFERROR(ADDRESS(MATCH(DATE(YEAR($H$62),MONTH($H$62)+1,1),$A:$A,0)-1,6),"F"&amp;MATCH(9^9,$B:$B))</f>
        <v>$F$74:F75</v>
      </c>
    </row>
    <row r="40" spans="1:13" ht="18.5" thickBot="1">
      <c r="A40" s="105">
        <v>43199</v>
      </c>
      <c r="B40" s="35">
        <v>43830</v>
      </c>
      <c r="C40" s="36" t="s">
        <v>18</v>
      </c>
      <c r="D40" s="112"/>
      <c r="E40" s="109"/>
      <c r="F40" s="113"/>
    </row>
    <row r="41" spans="1:13" ht="18">
      <c r="A41" s="114">
        <v>43586</v>
      </c>
      <c r="B41" s="37">
        <v>43616</v>
      </c>
      <c r="C41" s="38" t="s">
        <v>6</v>
      </c>
      <c r="D41" s="38" t="s">
        <v>7</v>
      </c>
      <c r="E41" s="117">
        <v>43587</v>
      </c>
      <c r="F41" s="37">
        <v>43592</v>
      </c>
    </row>
    <row r="42" spans="1:13" ht="18">
      <c r="A42" s="115">
        <v>43222</v>
      </c>
      <c r="B42" s="17">
        <v>43646</v>
      </c>
      <c r="C42" s="39" t="s">
        <v>8</v>
      </c>
      <c r="D42" s="39" t="s">
        <v>21</v>
      </c>
      <c r="E42" s="76"/>
      <c r="F42" s="17">
        <v>43600</v>
      </c>
      <c r="I42" s="63"/>
    </row>
    <row r="43" spans="1:13" ht="18">
      <c r="A43" s="115">
        <v>43223</v>
      </c>
      <c r="B43" s="17">
        <v>43677</v>
      </c>
      <c r="C43" s="39" t="s">
        <v>10</v>
      </c>
      <c r="D43" s="39" t="s">
        <v>11</v>
      </c>
      <c r="E43" s="76"/>
      <c r="F43" s="17">
        <v>43606</v>
      </c>
    </row>
    <row r="44" spans="1:13" ht="18">
      <c r="A44" s="115">
        <v>43224</v>
      </c>
      <c r="B44" s="17">
        <v>43708</v>
      </c>
      <c r="C44" s="39" t="s">
        <v>12</v>
      </c>
      <c r="D44" s="118" t="s">
        <v>13</v>
      </c>
      <c r="E44" s="76">
        <v>43587</v>
      </c>
      <c r="F44" s="76">
        <v>43608</v>
      </c>
    </row>
    <row r="45" spans="1:13" ht="18">
      <c r="A45" s="115">
        <v>43225</v>
      </c>
      <c r="B45" s="62">
        <v>43738</v>
      </c>
      <c r="C45" s="39" t="s">
        <v>14</v>
      </c>
      <c r="D45" s="118"/>
      <c r="E45" s="76"/>
      <c r="F45" s="118"/>
    </row>
    <row r="46" spans="1:13" ht="18">
      <c r="A46" s="115">
        <v>43226</v>
      </c>
      <c r="B46" s="17">
        <v>43769</v>
      </c>
      <c r="C46" s="39" t="s">
        <v>15</v>
      </c>
      <c r="D46" s="118" t="s">
        <v>6</v>
      </c>
      <c r="E46" s="76"/>
      <c r="F46" s="76">
        <v>43616</v>
      </c>
    </row>
    <row r="47" spans="1:13" ht="18">
      <c r="A47" s="115">
        <v>43227</v>
      </c>
      <c r="B47" s="17">
        <v>43799</v>
      </c>
      <c r="C47" s="39" t="s">
        <v>16</v>
      </c>
      <c r="D47" s="118"/>
      <c r="E47" s="76"/>
      <c r="F47" s="118"/>
    </row>
    <row r="48" spans="1:13" ht="18.5" thickBot="1">
      <c r="A48" s="116">
        <v>43228</v>
      </c>
      <c r="B48" s="33">
        <v>43830</v>
      </c>
      <c r="C48" s="40" t="s">
        <v>17</v>
      </c>
      <c r="D48" s="119"/>
      <c r="E48" s="102"/>
      <c r="F48" s="119"/>
      <c r="I48" s="57" t="s">
        <v>23</v>
      </c>
      <c r="J48" s="57" t="s">
        <v>23</v>
      </c>
      <c r="K48" s="57" t="s">
        <v>23</v>
      </c>
      <c r="L48" s="57" t="s">
        <v>23</v>
      </c>
    </row>
    <row r="49" spans="1:12" ht="18">
      <c r="A49" s="84">
        <v>43617</v>
      </c>
      <c r="B49" s="23">
        <v>43646</v>
      </c>
      <c r="C49" s="5" t="s">
        <v>6</v>
      </c>
      <c r="D49" s="5" t="s">
        <v>7</v>
      </c>
      <c r="E49" s="106">
        <v>43617</v>
      </c>
      <c r="F49" s="26">
        <v>43622</v>
      </c>
      <c r="G49" s="56" t="s">
        <v>4</v>
      </c>
      <c r="H49" s="59">
        <v>43466</v>
      </c>
      <c r="I49" s="47">
        <v>43683</v>
      </c>
      <c r="J49" s="47">
        <v>43687</v>
      </c>
      <c r="K49" s="47">
        <v>43694</v>
      </c>
      <c r="L49" s="47">
        <v>43698</v>
      </c>
    </row>
    <row r="50" spans="1:12" ht="18">
      <c r="A50" s="85">
        <v>43253</v>
      </c>
      <c r="B50" s="27">
        <v>43677</v>
      </c>
      <c r="C50" s="6" t="s">
        <v>8</v>
      </c>
      <c r="D50" s="6" t="s">
        <v>21</v>
      </c>
      <c r="E50" s="107"/>
      <c r="F50" s="30">
        <v>43629</v>
      </c>
      <c r="G50" s="56" t="s">
        <v>4</v>
      </c>
      <c r="H50" s="59">
        <v>43710</v>
      </c>
      <c r="I50" s="47">
        <v>43713</v>
      </c>
      <c r="J50" s="47">
        <v>43719</v>
      </c>
      <c r="K50" s="47">
        <v>43726</v>
      </c>
      <c r="L50" s="47"/>
    </row>
    <row r="51" spans="1:12" ht="18">
      <c r="A51" s="85">
        <v>43254</v>
      </c>
      <c r="B51" s="27">
        <v>43708</v>
      </c>
      <c r="C51" s="6" t="s">
        <v>10</v>
      </c>
      <c r="D51" s="6" t="s">
        <v>11</v>
      </c>
      <c r="E51" s="107"/>
      <c r="F51" s="30">
        <v>43635</v>
      </c>
      <c r="G51" s="56" t="s">
        <v>4</v>
      </c>
      <c r="H51" s="59">
        <v>43709</v>
      </c>
      <c r="I51" s="47">
        <v>43728</v>
      </c>
    </row>
    <row r="52" spans="1:12" ht="18">
      <c r="A52" s="85">
        <v>43255</v>
      </c>
      <c r="B52" s="27">
        <v>43738</v>
      </c>
      <c r="C52" s="6" t="s">
        <v>12</v>
      </c>
      <c r="D52" s="120" t="s">
        <v>13</v>
      </c>
      <c r="E52" s="107"/>
      <c r="F52" s="92">
        <v>43637</v>
      </c>
      <c r="G52" s="56" t="s">
        <v>4</v>
      </c>
      <c r="H52" s="59">
        <v>43739</v>
      </c>
      <c r="I52" s="47">
        <v>43742</v>
      </c>
      <c r="J52" s="47">
        <v>43749</v>
      </c>
      <c r="K52" s="47">
        <v>43755</v>
      </c>
    </row>
    <row r="53" spans="1:12" ht="18">
      <c r="A53" s="85">
        <v>43256</v>
      </c>
      <c r="B53" s="27">
        <v>43769</v>
      </c>
      <c r="C53" s="6" t="s">
        <v>14</v>
      </c>
      <c r="D53" s="122"/>
      <c r="E53" s="107"/>
      <c r="F53" s="93"/>
      <c r="G53" s="56" t="s">
        <v>4</v>
      </c>
      <c r="H53" s="59">
        <v>43773</v>
      </c>
      <c r="I53" s="47">
        <v>43776</v>
      </c>
      <c r="J53" s="47">
        <v>43783</v>
      </c>
    </row>
    <row r="54" spans="1:12" ht="18">
      <c r="A54" s="85">
        <v>43257</v>
      </c>
      <c r="B54" s="27">
        <v>43799</v>
      </c>
      <c r="C54" s="6" t="s">
        <v>15</v>
      </c>
      <c r="D54" s="120" t="s">
        <v>6</v>
      </c>
      <c r="E54" s="107"/>
      <c r="F54" s="92">
        <v>43646</v>
      </c>
    </row>
    <row r="55" spans="1:12" ht="18.5" thickBot="1">
      <c r="A55" s="86">
        <v>43258</v>
      </c>
      <c r="B55" s="35">
        <v>43830</v>
      </c>
      <c r="C55" s="36" t="s">
        <v>16</v>
      </c>
      <c r="D55" s="121"/>
      <c r="E55" s="109"/>
      <c r="F55" s="97"/>
    </row>
    <row r="56" spans="1:12" ht="18">
      <c r="A56" s="117">
        <v>43647</v>
      </c>
      <c r="B56" s="37">
        <v>43677</v>
      </c>
      <c r="C56" s="38" t="s">
        <v>6</v>
      </c>
      <c r="D56" s="38" t="s">
        <v>7</v>
      </c>
      <c r="E56" s="72">
        <v>43647</v>
      </c>
      <c r="F56" s="37">
        <v>43650</v>
      </c>
    </row>
    <row r="57" spans="1:12" ht="18">
      <c r="A57" s="76">
        <v>43283</v>
      </c>
      <c r="B57" s="17">
        <v>43708</v>
      </c>
      <c r="C57" s="39" t="s">
        <v>8</v>
      </c>
      <c r="D57" s="39" t="s">
        <v>21</v>
      </c>
      <c r="E57" s="73"/>
      <c r="F57" s="17">
        <v>43657</v>
      </c>
    </row>
    <row r="58" spans="1:12" ht="18">
      <c r="A58" s="76">
        <v>43284</v>
      </c>
      <c r="B58" s="17">
        <v>43738</v>
      </c>
      <c r="C58" s="39" t="s">
        <v>10</v>
      </c>
      <c r="D58" s="39" t="s">
        <v>11</v>
      </c>
      <c r="E58" s="117"/>
      <c r="F58" s="17">
        <v>43663</v>
      </c>
    </row>
    <row r="59" spans="1:12" ht="18">
      <c r="A59" s="76">
        <v>43285</v>
      </c>
      <c r="B59" s="17">
        <v>43769</v>
      </c>
      <c r="C59" s="39" t="s">
        <v>12</v>
      </c>
      <c r="D59" s="119" t="s">
        <v>13</v>
      </c>
      <c r="E59" s="102">
        <v>43647</v>
      </c>
      <c r="F59" s="102">
        <v>43665</v>
      </c>
    </row>
    <row r="60" spans="1:12" ht="18.5" thickBot="1">
      <c r="A60" s="76">
        <v>43286</v>
      </c>
      <c r="B60" s="17">
        <v>43799</v>
      </c>
      <c r="C60" s="39" t="s">
        <v>14</v>
      </c>
      <c r="D60" s="123"/>
      <c r="E60" s="73"/>
      <c r="F60" s="123"/>
    </row>
    <row r="61" spans="1:12" ht="18.5" thickBot="1">
      <c r="A61" s="102">
        <v>43287</v>
      </c>
      <c r="B61" s="33">
        <v>43830</v>
      </c>
      <c r="C61" s="40" t="s">
        <v>15</v>
      </c>
      <c r="D61" s="41" t="s">
        <v>6</v>
      </c>
      <c r="E61" s="124"/>
      <c r="F61" s="33">
        <v>43677</v>
      </c>
      <c r="H61" t="s">
        <v>0</v>
      </c>
      <c r="I61" t="s">
        <v>1</v>
      </c>
      <c r="J61" s="10" t="s">
        <v>2</v>
      </c>
      <c r="K61" s="56" t="s">
        <v>4</v>
      </c>
      <c r="L61" s="58" t="s">
        <v>22</v>
      </c>
    </row>
    <row r="62" spans="1:12" ht="18.5">
      <c r="A62" s="84">
        <v>43678</v>
      </c>
      <c r="B62" s="23">
        <v>43708</v>
      </c>
      <c r="C62" s="5">
        <v>1</v>
      </c>
      <c r="D62" s="5" t="s">
        <v>7</v>
      </c>
      <c r="E62" s="106">
        <v>43678</v>
      </c>
      <c r="F62" s="26">
        <v>43683</v>
      </c>
      <c r="H62" s="64">
        <v>43770</v>
      </c>
      <c r="I62" s="65">
        <v>43799</v>
      </c>
      <c r="J62" s="66">
        <f ca="1">VLOOKUP(I62,INDIRECT(K39),2,1)</f>
        <v>1</v>
      </c>
      <c r="K62" s="67" t="str">
        <f t="array" aca="1" ref="K62" ca="1">INDEX(INDIRECT(L39),MAX(IF(ROW(INDIRECT(J39))-(MATCH($H62,$A:$A,0)-1)&lt;=MATCH($I62,INDIRECT(J39),0),IF(INDIRECT(L39)&lt;&gt;"",ROW(INDIRECT(L39))-(MATCH(H62,$A:$A,0)-1),""))))</f>
        <v>4 jours ouvrés</v>
      </c>
      <c r="L62" s="64">
        <f t="array" aca="1" ref="L62" ca="1">INDEX(INDIRECT(M39),MAX(IF(ROW(INDIRECT($J39))-(MATCH($H62,$A:$A,0)-1)&lt;=MATCH($I62,INDIRECT($J39),0),IF(INDIRECT(M39)&lt;&gt;"",ROW(INDIRECT(M39))-(MATCH($H62,$A:$A,0)-1),""))))</f>
        <v>43776</v>
      </c>
    </row>
    <row r="63" spans="1:12" ht="18">
      <c r="A63" s="85">
        <v>43314</v>
      </c>
      <c r="B63" s="27">
        <v>43738</v>
      </c>
      <c r="C63" s="6">
        <v>2</v>
      </c>
      <c r="D63" s="6" t="s">
        <v>9</v>
      </c>
      <c r="E63" s="107"/>
      <c r="F63" s="30">
        <v>43687</v>
      </c>
    </row>
    <row r="64" spans="1:12" ht="18">
      <c r="A64" s="85">
        <v>43315</v>
      </c>
      <c r="B64" s="27">
        <v>43769</v>
      </c>
      <c r="C64" s="6">
        <v>3</v>
      </c>
      <c r="D64" s="6" t="s">
        <v>20</v>
      </c>
      <c r="E64" s="107"/>
      <c r="F64" s="30">
        <v>43694</v>
      </c>
    </row>
    <row r="65" spans="1:12" ht="18">
      <c r="A65" s="85">
        <v>43316</v>
      </c>
      <c r="B65" s="27">
        <v>43799</v>
      </c>
      <c r="C65" s="6">
        <v>4</v>
      </c>
      <c r="D65" s="120" t="s">
        <v>13</v>
      </c>
      <c r="E65" s="107"/>
      <c r="F65" s="92">
        <v>43698</v>
      </c>
    </row>
    <row r="66" spans="1:12" ht="18.5" thickBot="1">
      <c r="A66" s="86">
        <v>43317</v>
      </c>
      <c r="B66" s="35">
        <v>43830</v>
      </c>
      <c r="C66" s="36">
        <v>5</v>
      </c>
      <c r="D66" s="121"/>
      <c r="E66" s="109"/>
      <c r="F66" s="97"/>
    </row>
    <row r="67" spans="1:12" ht="18">
      <c r="A67" s="125">
        <v>43709</v>
      </c>
      <c r="B67" s="37">
        <v>43738</v>
      </c>
      <c r="C67" s="38">
        <v>1</v>
      </c>
      <c r="D67" s="38" t="s">
        <v>7</v>
      </c>
      <c r="E67" s="117">
        <v>43710</v>
      </c>
      <c r="F67" s="42">
        <v>43713</v>
      </c>
    </row>
    <row r="68" spans="1:12" ht="18">
      <c r="A68" s="99">
        <v>43345</v>
      </c>
      <c r="B68" s="17">
        <v>43769</v>
      </c>
      <c r="C68" s="39">
        <v>2</v>
      </c>
      <c r="D68" s="39" t="s">
        <v>9</v>
      </c>
      <c r="E68" s="76"/>
      <c r="F68" s="20">
        <v>43719</v>
      </c>
    </row>
    <row r="69" spans="1:12" ht="18.5" thickBot="1">
      <c r="A69" s="99">
        <v>43346</v>
      </c>
      <c r="B69" s="17">
        <v>43799</v>
      </c>
      <c r="C69" s="39">
        <v>3</v>
      </c>
      <c r="D69" s="39" t="s">
        <v>11</v>
      </c>
      <c r="E69" s="76"/>
      <c r="F69" s="20">
        <v>43726</v>
      </c>
      <c r="G69" s="55" t="s">
        <v>0</v>
      </c>
      <c r="H69" s="61" t="s">
        <v>24</v>
      </c>
      <c r="I69" s="61" t="s">
        <v>24</v>
      </c>
      <c r="J69" s="61" t="s">
        <v>24</v>
      </c>
      <c r="K69" s="61" t="s">
        <v>24</v>
      </c>
      <c r="L69" s="61" t="s">
        <v>24</v>
      </c>
    </row>
    <row r="70" spans="1:12" ht="18.5" thickBot="1">
      <c r="A70" s="126">
        <v>43347</v>
      </c>
      <c r="B70" s="21">
        <v>43830</v>
      </c>
      <c r="C70" s="43">
        <v>4</v>
      </c>
      <c r="D70" s="43" t="s">
        <v>13</v>
      </c>
      <c r="E70" s="21">
        <v>43709</v>
      </c>
      <c r="F70" s="44">
        <v>43728</v>
      </c>
      <c r="G70" s="47">
        <v>43466</v>
      </c>
      <c r="H70" s="50">
        <v>43708</v>
      </c>
      <c r="I70" s="47">
        <v>43738</v>
      </c>
      <c r="J70" s="47">
        <v>43769</v>
      </c>
      <c r="K70" s="60">
        <v>43799</v>
      </c>
      <c r="L70" s="47">
        <v>43830</v>
      </c>
    </row>
    <row r="71" spans="1:12" ht="18.5" thickBot="1">
      <c r="A71" s="84">
        <v>43739</v>
      </c>
      <c r="B71" s="23">
        <v>43769</v>
      </c>
      <c r="C71" s="5">
        <v>1</v>
      </c>
      <c r="D71" s="5" t="s">
        <v>7</v>
      </c>
      <c r="E71" s="106">
        <v>43739</v>
      </c>
      <c r="F71" s="26">
        <v>43742</v>
      </c>
      <c r="G71" s="47">
        <v>43586</v>
      </c>
      <c r="H71" s="48">
        <v>43738</v>
      </c>
      <c r="I71" s="49">
        <v>43769</v>
      </c>
      <c r="J71" s="49">
        <v>43799</v>
      </c>
      <c r="K71" s="54">
        <v>43830</v>
      </c>
    </row>
    <row r="72" spans="1:12" ht="18.5" thickBot="1">
      <c r="A72" s="85">
        <v>43375</v>
      </c>
      <c r="B72" s="27">
        <v>43799</v>
      </c>
      <c r="C72" s="6">
        <v>2</v>
      </c>
      <c r="D72" s="6" t="s">
        <v>21</v>
      </c>
      <c r="E72" s="107"/>
      <c r="F72" s="30">
        <v>43749</v>
      </c>
      <c r="G72" s="47">
        <v>43739</v>
      </c>
      <c r="H72" s="50">
        <v>43769</v>
      </c>
      <c r="I72" s="51">
        <v>43799</v>
      </c>
      <c r="J72" s="52">
        <v>43830</v>
      </c>
    </row>
    <row r="73" spans="1:12" ht="18.5" thickBot="1">
      <c r="A73" s="86">
        <v>43376</v>
      </c>
      <c r="B73" s="35">
        <v>43830</v>
      </c>
      <c r="C73" s="36">
        <v>3</v>
      </c>
      <c r="D73" s="36" t="s">
        <v>11</v>
      </c>
      <c r="E73" s="109"/>
      <c r="F73" s="45">
        <v>43755</v>
      </c>
      <c r="G73" s="47">
        <v>43770</v>
      </c>
      <c r="H73" s="53">
        <v>43799</v>
      </c>
      <c r="I73" s="54">
        <v>43830</v>
      </c>
    </row>
    <row r="74" spans="1:12" ht="18">
      <c r="A74" s="98">
        <v>43770</v>
      </c>
      <c r="B74" s="13">
        <v>43799</v>
      </c>
      <c r="C74" s="46">
        <v>1</v>
      </c>
      <c r="D74" s="46" t="s">
        <v>7</v>
      </c>
      <c r="E74" s="101">
        <v>43773</v>
      </c>
      <c r="F74" s="16">
        <v>43776</v>
      </c>
    </row>
    <row r="75" spans="1:12" ht="18.5" thickBot="1">
      <c r="A75" s="126">
        <v>43406</v>
      </c>
      <c r="B75" s="21">
        <v>43830</v>
      </c>
      <c r="C75" s="43">
        <v>2</v>
      </c>
      <c r="D75" s="43" t="s">
        <v>9</v>
      </c>
      <c r="E75" s="77"/>
      <c r="F75" s="44">
        <v>43783</v>
      </c>
    </row>
  </sheetData>
  <dataConsolidate/>
  <customSheetViews>
    <customSheetView guid="{0DE28804-ABA4-4382-AE42-9EC561C3ECF9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1"/>
    </customSheetView>
    <customSheetView guid="{8165582C-0D72-40B5-B1A1-EC1AAC14D852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2"/>
    </customSheetView>
    <customSheetView guid="{252DEB92-A27B-44DB-A466-D262AB421718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3"/>
    </customSheetView>
    <customSheetView guid="{2D4FC794-2970-427A-82A9-BB39389BD1E3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4"/>
    </customSheetView>
  </customSheetViews>
  <mergeCells count="54">
    <mergeCell ref="A67:A70"/>
    <mergeCell ref="E67:E69"/>
    <mergeCell ref="A71:A73"/>
    <mergeCell ref="E71:E73"/>
    <mergeCell ref="A74:A75"/>
    <mergeCell ref="E74:E75"/>
    <mergeCell ref="A62:A66"/>
    <mergeCell ref="E62:E66"/>
    <mergeCell ref="D65:D66"/>
    <mergeCell ref="F65:F66"/>
    <mergeCell ref="A49:A55"/>
    <mergeCell ref="E49:E55"/>
    <mergeCell ref="D52:D53"/>
    <mergeCell ref="F52:F53"/>
    <mergeCell ref="D54:D55"/>
    <mergeCell ref="F54:F55"/>
    <mergeCell ref="A56:A61"/>
    <mergeCell ref="E56:E58"/>
    <mergeCell ref="D59:D60"/>
    <mergeCell ref="E59:E61"/>
    <mergeCell ref="F59:F60"/>
    <mergeCell ref="A41:A48"/>
    <mergeCell ref="E41:E43"/>
    <mergeCell ref="D44:D45"/>
    <mergeCell ref="E44:E48"/>
    <mergeCell ref="F44:F45"/>
    <mergeCell ref="D46:D48"/>
    <mergeCell ref="F46:F48"/>
    <mergeCell ref="A32:A40"/>
    <mergeCell ref="E32:E34"/>
    <mergeCell ref="D35:D36"/>
    <mergeCell ref="E35:E40"/>
    <mergeCell ref="F35:F36"/>
    <mergeCell ref="D37:D40"/>
    <mergeCell ref="F37:F40"/>
    <mergeCell ref="A22:A31"/>
    <mergeCell ref="E22:E31"/>
    <mergeCell ref="D25:D26"/>
    <mergeCell ref="F25:F26"/>
    <mergeCell ref="D27:D31"/>
    <mergeCell ref="F27:F31"/>
    <mergeCell ref="A12:A21"/>
    <mergeCell ref="E12:E21"/>
    <mergeCell ref="D15:D16"/>
    <mergeCell ref="F15:F16"/>
    <mergeCell ref="D17:D21"/>
    <mergeCell ref="F17:F21"/>
    <mergeCell ref="A2:A11"/>
    <mergeCell ref="E2:E4"/>
    <mergeCell ref="D5:D6"/>
    <mergeCell ref="E5:E11"/>
    <mergeCell ref="F5:F6"/>
    <mergeCell ref="D7:D11"/>
    <mergeCell ref="F7:F11"/>
  </mergeCells>
  <dataValidations count="3">
    <dataValidation type="list" allowBlank="1" showInputMessage="1" showErrorMessage="1" sqref="I57">
      <formula1>INDIRECT(FPEAOUT2019CALENDRIER)</formula1>
    </dataValidation>
    <dataValidation type="list" allowBlank="1" showInputMessage="1" showErrorMessage="1" sqref="H62">
      <formula1>$G$70:$G$73</formula1>
    </dataValidation>
    <dataValidation type="list" allowBlank="1" showInputMessage="1" sqref="I62">
      <formula1>INDIRECT($J$39)</formula1>
    </dataValidation>
  </dataValidations>
  <pageMargins left="0.78740157499999996" right="0.78740157499999996" top="0.984251969" bottom="0.984251969" header="0.4921259845" footer="0.4921259845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Calendrier période essai</vt:lpstr>
      <vt:lpstr>_01_08_2019DEBUTCONTRAT</vt:lpstr>
      <vt:lpstr>_01_09_2019DEBUTCONTRAT</vt:lpstr>
      <vt:lpstr>_01_10_2019DEBUTCONTRAT</vt:lpstr>
      <vt:lpstr>_01_11_2019DEBUTCONTRAT</vt:lpstr>
      <vt:lpstr>Fin_de_contrat_possible_pourchaquedebut</vt:lpstr>
      <vt:lpstr>toutesdatesperiodeessai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SORIMOUTOU Sullivan</dc:creator>
  <cp:lastModifiedBy>tulipe</cp:lastModifiedBy>
  <cp:lastPrinted>2019-06-20T15:21:32Z</cp:lastPrinted>
  <dcterms:created xsi:type="dcterms:W3CDTF">2018-12-07T12:16:30Z</dcterms:created>
  <dcterms:modified xsi:type="dcterms:W3CDTF">2019-07-26T09:39:19Z</dcterms:modified>
</cp:coreProperties>
</file>